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riikka.luomanen\OneDrive - HSY\Työpöytä\Vastuullisuus\"/>
    </mc:Choice>
  </mc:AlternateContent>
  <xr:revisionPtr revIDLastSave="0" documentId="8_{7A0B363B-1BF4-49C4-BCE4-16D4BA538BE6}" xr6:coauthVersionLast="47" xr6:coauthVersionMax="47" xr10:uidLastSave="{00000000-0000-0000-0000-000000000000}"/>
  <bookViews>
    <workbookView xWindow="-110" yWindow="-110" windowWidth="19420" windowHeight="10420" firstSheet="2" activeTab="2" xr2:uid="{00000000-000D-0000-FFFF-FFFF00000000}"/>
  </bookViews>
  <sheets>
    <sheet name="About" sheetId="2" state="hidden" r:id="rId1"/>
    <sheet name="Guidance" sheetId="5" state="hidden" r:id="rId2"/>
    <sheet name="GRI Content index in accordance" sheetId="1" r:id="rId3"/>
    <sheet name="Olennaisuusanalyysi"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6" l="1"/>
  <c r="F19" i="6"/>
  <c r="F16" i="6"/>
  <c r="F15" i="6"/>
  <c r="F13" i="6"/>
  <c r="F12" i="6"/>
  <c r="F10" i="6"/>
  <c r="F9" i="6"/>
  <c r="F8" i="6"/>
  <c r="F7" i="6"/>
  <c r="F6" i="6"/>
  <c r="F5" i="6"/>
</calcChain>
</file>

<file path=xl/sharedStrings.xml><?xml version="1.0" encoding="utf-8"?>
<sst xmlns="http://schemas.openxmlformats.org/spreadsheetml/2006/main" count="390" uniqueCount="285">
  <si>
    <t>Anti-corruption</t>
  </si>
  <si>
    <t>205-2 Communication and training about anti-corruption policies and procedures</t>
  </si>
  <si>
    <t>Materials</t>
  </si>
  <si>
    <t>301-1 Materials used by weight or volume</t>
  </si>
  <si>
    <t>301-2 Recycled input materials used</t>
  </si>
  <si>
    <t>GRI 301: Materials 2016</t>
  </si>
  <si>
    <t>Energy</t>
  </si>
  <si>
    <t>302-1 Energy consumption within the organization</t>
  </si>
  <si>
    <t>302-2 Energy consumption outside of the organization</t>
  </si>
  <si>
    <t>302-3 Energy intensity</t>
  </si>
  <si>
    <t>302-4 Reduction of energy consumption</t>
  </si>
  <si>
    <t>302-5 Reductions in energy requirements of products and services</t>
  </si>
  <si>
    <t>GRI 302: Energy 2016</t>
  </si>
  <si>
    <t>303-1 Interactions with water as a shared resource</t>
  </si>
  <si>
    <t>303-2 Management of water discharge-related impacts</t>
  </si>
  <si>
    <t>303-3 Water withdrawal</t>
  </si>
  <si>
    <t>303-4 Water discharge</t>
  </si>
  <si>
    <t>303-5 Water consumption</t>
  </si>
  <si>
    <t>GRI 303: Water and Effluents 2018</t>
  </si>
  <si>
    <t>Biodiversity</t>
  </si>
  <si>
    <t>304-3 Habitats protected or restored</t>
  </si>
  <si>
    <t>Emissions</t>
  </si>
  <si>
    <t>305-1 Direct (Scope 1) GHG emissions</t>
  </si>
  <si>
    <t>305-2 Energy indirect (Scope 2) GHG emissions</t>
  </si>
  <si>
    <t>305-3 Other indirect (Scope 3) GHG emissions</t>
  </si>
  <si>
    <t>305-4 GHG emissions intensity</t>
  </si>
  <si>
    <t>305-5 Reduction of GHG emissions</t>
  </si>
  <si>
    <t>305-6 Emissions of ozone-depleting substances (ODS)</t>
  </si>
  <si>
    <t>GRI 305: Emissions 2016</t>
  </si>
  <si>
    <t>306-1 Waste generation and significant waste-related impacts</t>
  </si>
  <si>
    <t>306-2 Management of significant waste-related impacts</t>
  </si>
  <si>
    <t>306-3 Waste generated</t>
  </si>
  <si>
    <t>306-4 Waste diverted from disposal</t>
  </si>
  <si>
    <t>306-5 Waste directed to disposal</t>
  </si>
  <si>
    <t>GRI 306: Waste 2020</t>
  </si>
  <si>
    <t>Employment</t>
  </si>
  <si>
    <t>401-1 New employee hires and employee turnover</t>
  </si>
  <si>
    <t>401-2 Benefits provided to full-time employees that are not provided to temporary or part-time employees</t>
  </si>
  <si>
    <t>401-3 Parental leave</t>
  </si>
  <si>
    <t>GRI 401: Employment 2016</t>
  </si>
  <si>
    <t>403-1 Occupational health and safety management system</t>
  </si>
  <si>
    <t>403-2 Hazard identification, risk assessment, and incident investigation</t>
  </si>
  <si>
    <t>403-3 Occupational health services</t>
  </si>
  <si>
    <t>403-4 Worker participation, consultation, and communication on occupational health and safety</t>
  </si>
  <si>
    <t>403-5 Worker training on occupational health and safety</t>
  </si>
  <si>
    <t>403-6 Promotion of worker health</t>
  </si>
  <si>
    <t>403-7 Prevention and mitigation of occupational health and safety impacts directly linked by business relationships</t>
  </si>
  <si>
    <t>403-8 Workers covered by an occupational health and safety management system</t>
  </si>
  <si>
    <t>403-9 Work-related injuries</t>
  </si>
  <si>
    <t>403-10 Work-related ill health</t>
  </si>
  <si>
    <t>GRI 403: Occupational Health and Safety 2018</t>
  </si>
  <si>
    <t>405-1 Diversity of governance bodies and employees</t>
  </si>
  <si>
    <t>405-2 Ratio of basic salary and remuneration of women to men</t>
  </si>
  <si>
    <t>GRI 405: Diversity and Equal Opportunity 2016</t>
  </si>
  <si>
    <t>GRI 1: Foundation 2021</t>
  </si>
  <si>
    <t>GRI content index</t>
  </si>
  <si>
    <t>REQUIREMENT(S) 
OMITTED</t>
  </si>
  <si>
    <t>GRI 1 used</t>
  </si>
  <si>
    <t>Applicable GRI Sector Standard(s)</t>
  </si>
  <si>
    <t>2-6 Activities, value chain and other business relationships</t>
  </si>
  <si>
    <t>2-7 Employees</t>
  </si>
  <si>
    <t>2-8 Workers who are not employees</t>
  </si>
  <si>
    <t>2-9 Governance structure and composition</t>
  </si>
  <si>
    <t>2-15 Conflicts of interest</t>
  </si>
  <si>
    <t>2-23 Policy commitments</t>
  </si>
  <si>
    <t>2-1 Organizational details</t>
  </si>
  <si>
    <t>2-2 Entities included in the organization’s sustainability reporting</t>
  </si>
  <si>
    <t>2-3 Reporting period, frequency and contact point</t>
  </si>
  <si>
    <t>2-4 Restatements of information</t>
  </si>
  <si>
    <t>2-5 External assurance</t>
  </si>
  <si>
    <t xml:space="preserve">DISCLOSURE
</t>
  </si>
  <si>
    <t xml:space="preserve">LOCATION
</t>
  </si>
  <si>
    <t xml:space="preserve">OMISSION
</t>
  </si>
  <si>
    <t>General disclosures</t>
  </si>
  <si>
    <t>Material topics</t>
  </si>
  <si>
    <t>GRI 3: Material Topics 2021</t>
  </si>
  <si>
    <t>3-2 List of material topics</t>
  </si>
  <si>
    <t xml:space="preserve">GRI 3: Material Topics 2021
</t>
  </si>
  <si>
    <t>3-3 Management of material topics</t>
  </si>
  <si>
    <r>
      <rPr>
        <b/>
        <sz val="10"/>
        <color rgb="FFFFFFFF"/>
        <rFont val="Arial"/>
        <family val="2"/>
      </rPr>
      <t xml:space="preserve">GRI STANDARD/ 
OTHER SOURCE
</t>
    </r>
    <r>
      <rPr>
        <b/>
        <sz val="11"/>
        <color rgb="FFFFFFFF"/>
        <rFont val="Arial"/>
        <family val="2"/>
      </rPr>
      <t xml:space="preserve">
</t>
    </r>
  </si>
  <si>
    <t>Waste</t>
  </si>
  <si>
    <t>GRI Services</t>
  </si>
  <si>
    <t>GRI Academy</t>
  </si>
  <si>
    <t xml:space="preserve">REASON
</t>
  </si>
  <si>
    <t xml:space="preserve">EXPLANATION
</t>
  </si>
  <si>
    <t>2-10 Nomination and selection of the highest governance body</t>
  </si>
  <si>
    <t>2-11 Chair of the highest governance body</t>
  </si>
  <si>
    <t>2-12 Role of the highest governance body in overseeing the management of impacts</t>
  </si>
  <si>
    <t>2-13 Delegation of responsibility for managing impacts</t>
  </si>
  <si>
    <t>2-14 Role of the highest governance body in sustainability reporting</t>
  </si>
  <si>
    <t>2-16 Communication of critical concerns</t>
  </si>
  <si>
    <t>2-17 Collective knowledge of the highest governance body</t>
  </si>
  <si>
    <t>2-18 Evaluation of the performance of the highest governance body</t>
  </si>
  <si>
    <t>2-19 Remuneration policies</t>
  </si>
  <si>
    <t>2-20 Process to determine remuneration</t>
  </si>
  <si>
    <t>2-21 Annual total compensation ratio</t>
  </si>
  <si>
    <t>2-22 Statement on sustainable development strategy</t>
  </si>
  <si>
    <t>2-24 Embedding policy commitments</t>
  </si>
  <si>
    <t>2-25 Processes to remediate negative impacts</t>
  </si>
  <si>
    <t>2-26 Mechanisms for seeking advice and raising concerns</t>
  </si>
  <si>
    <t>2-27 Compliance with laws and regulations</t>
  </si>
  <si>
    <t>2-28 Membership associations</t>
  </si>
  <si>
    <t>2-29 Approach to stakeholder engagement</t>
  </si>
  <si>
    <t>2-30 Collective bargaining agreements</t>
  </si>
  <si>
    <t>3-1 Process to determine material topics</t>
  </si>
  <si>
    <t xml:space="preserve">GRI 2: General Disclosures 2021
</t>
  </si>
  <si>
    <t>304-2 Significant impacts of activities, products and services on biodiversity</t>
  </si>
  <si>
    <t>305-7 Nitrogen oxides (NOx), sulfur oxides (SOx), and other significant air emissions</t>
  </si>
  <si>
    <t>Water and effluents</t>
  </si>
  <si>
    <t>Occupational health and safety</t>
  </si>
  <si>
    <t>Training and education</t>
  </si>
  <si>
    <t>Diversity and equal opportunity</t>
  </si>
  <si>
    <t>About this template</t>
  </si>
  <si>
    <r>
      <rPr>
        <i/>
        <sz val="11"/>
        <color theme="1"/>
        <rFont val="Arial"/>
        <family val="2"/>
      </rPr>
      <t>A gray cell indicates that reasons for omission are not permitted for the disclosure or that a GRI Sector Standard reference number is not available.</t>
    </r>
    <r>
      <rPr>
        <sz val="11"/>
        <color theme="1"/>
        <rFont val="Arial"/>
        <family val="2"/>
      </rPr>
      <t xml:space="preserve">
</t>
    </r>
  </si>
  <si>
    <t>A gray cell indicates that reasons for omission are not permitted for the disclosure or that a GRI Sector Standard reference number is not available.</t>
  </si>
  <si>
    <t xml:space="preserve">GRI SECTOR STANDARD REF. NO.
</t>
  </si>
  <si>
    <t>Prepare a GRI content index in accordance</t>
  </si>
  <si>
    <t>Prepare a GRI content index with reference</t>
  </si>
  <si>
    <t>© GRI 2021</t>
  </si>
  <si>
    <t>Version 1.0 (November 2021)</t>
  </si>
  <si>
    <t xml:space="preserve">For more reporting support, please visit:   </t>
  </si>
  <si>
    <t xml:space="preserve">Additional resources </t>
  </si>
  <si>
    <t xml:space="preserve">Guidance from GRI 1: Foundation 2021, Appendix 1 - GRI content index in accordance </t>
  </si>
  <si>
    <t>Guidance from GRI 1: Foundation 2021, Appendix 2 - GRI content index with reference</t>
  </si>
  <si>
    <r>
      <t xml:space="preserve">For more information, please refer to the following content in </t>
    </r>
    <r>
      <rPr>
        <i/>
        <sz val="10.5"/>
        <rFont val="Arial"/>
        <family val="2"/>
      </rPr>
      <t>GRI 1: Foundation 2021</t>
    </r>
    <r>
      <rPr>
        <sz val="10.5"/>
        <rFont val="Arial"/>
        <family val="2"/>
      </rPr>
      <t xml:space="preserve">: 
-  Requirement 7, for the requirements for the GRI content index when reporting in accordance with the GRI Standards.
-  Appendix 1, for guidance on how to prepare the GRI content index when reporting in accordance with the GRI Standards.
-  Section 3, for all requirements for reporting in accordance with the GRI Standards.  </t>
    </r>
  </si>
  <si>
    <r>
      <t xml:space="preserve">The organization can use a different format for the GRI content index than the one provided in tab ‘1. Content index in accordance’, as long as it complies with the requirements for the content index specified in Requirement 7 in </t>
    </r>
    <r>
      <rPr>
        <i/>
        <sz val="10.5"/>
        <rFont val="Arial"/>
        <family val="2"/>
      </rPr>
      <t>GRI 1: Foundation 2021</t>
    </r>
    <r>
      <rPr>
        <sz val="10.5"/>
        <rFont val="Arial"/>
        <family val="2"/>
      </rPr>
      <t>.
The organization can include additional information in the content index, beyond what is required by the GRI Standards. For example, the organization can show how the disclosures it has reported using the GRI Standards are related to those required by other reporting standards or frameworks.
The organization should make sure that such additions do not compromise the readability of the content index. This can be done by providing any additional information in separate columns or rows that are included at the end of the content index, after all the required information has been specified.
The organization should not report the information required by the disclosures directly in the content index. Exceptions can be made if the information is brief and easier to find in the content index than in other locations (e.g., information on the reporting period may be easier to find when stated directly in the content index); or to report that an item (e.g., committee, policy, practice, process) specified in a disclosure does not exist. Detailed reporting in the content index should be avoided.</t>
    </r>
  </si>
  <si>
    <r>
      <t xml:space="preserve">The organization can use a different format for the GRI content index than the one provided in tab ‘2. Content index with reference’, as long as it complies with the requirements for the content index specified in ‘Reporting with reference to the GRI Standards’ at the end of section 3 in </t>
    </r>
    <r>
      <rPr>
        <i/>
        <sz val="10.5"/>
        <rFont val="Arial"/>
        <family val="2"/>
      </rPr>
      <t>GRI 1: Foundation 2021</t>
    </r>
    <r>
      <rPr>
        <sz val="10.5"/>
        <rFont val="Arial"/>
        <family val="2"/>
      </rPr>
      <t xml:space="preserve">. The organization can also use the content index specified for reporting in accordance with the GRI Standards in tab ‘1. Content index in accordance’, if suitable. In such a case, the statement of use in tab ‘1. Content index in accordance’, which is for reporting in accordance with the GRI Standards, must be replaced by the statement of use for reporting with reference to the GRI Standards.
The organization can include additional information in the content index, beyond what is required by the GRI Standards. For example, the organization can show how the disclosures it has reported using the GRI Standards are related to those required by other reporting standards or frameworks.
The organization should make sure that such additions do not compromise the readability of the content index. This can be done by providing any additional information in separate columns or rows that are included at the end of the content index, after all the required information has been specified.
The organization should not report the information required by the disclosures directly in the content index. Exceptions can be made if the information is brief and easier to find in the content index than in other locations (e.g., information on the reporting period may be easier to find when stated directly in the content index). Detailed reporting in the content index should be avoided.
</t>
    </r>
  </si>
  <si>
    <r>
      <t xml:space="preserve">For more information, please refer to the following content in </t>
    </r>
    <r>
      <rPr>
        <i/>
        <sz val="10.5"/>
        <rFont val="Arial"/>
        <family val="2"/>
      </rPr>
      <t>GRI 1: Foundation 2021</t>
    </r>
    <r>
      <rPr>
        <sz val="10.5"/>
        <rFont val="Arial"/>
        <family val="2"/>
      </rPr>
      <t>: 
-  Requirement to publish a GRI content index in ‘Reporting with reference to the GRI Standards’ at the end of section 3, for the requirements for the GRI content index when reporting with reference to the GRI Standards.
-  Appendix 2, for guidance on how to prepare the GRI content index when reporting with reference to the GRI Standards.</t>
    </r>
  </si>
  <si>
    <r>
      <t xml:space="preserve">To prepare a GRI content index in accordance, customize the template in tab 1 where needed and include the following information:
</t>
    </r>
    <r>
      <rPr>
        <b/>
        <sz val="10.5"/>
        <color theme="1"/>
        <rFont val="Arial"/>
        <family val="2"/>
      </rPr>
      <t>-  The title: GRI content index and the title of GRI 1 used</t>
    </r>
    <r>
      <rPr>
        <sz val="10.5"/>
        <color theme="1"/>
        <rFont val="Arial"/>
        <family val="2"/>
      </rPr>
      <t xml:space="preserve"> - already included in the template.
</t>
    </r>
    <r>
      <rPr>
        <b/>
        <sz val="10.5"/>
        <color theme="1"/>
        <rFont val="Arial"/>
        <family val="2"/>
      </rPr>
      <t>-  The statement of use</t>
    </r>
    <r>
      <rPr>
        <sz val="10.5"/>
        <color theme="1"/>
        <rFont val="Arial"/>
        <family val="2"/>
      </rPr>
      <t xml:space="preserve"> - adjust the information in brackets.
</t>
    </r>
    <r>
      <rPr>
        <b/>
        <sz val="10.5"/>
        <color theme="1"/>
        <rFont val="Arial"/>
        <family val="2"/>
      </rPr>
      <t>-  The title(s) of the GRI Sector Standard(s) that apply to the organization’s sector(s)</t>
    </r>
    <r>
      <rPr>
        <sz val="10.5"/>
        <color theme="1"/>
        <rFont val="Arial"/>
        <family val="2"/>
      </rPr>
      <t xml:space="preserve"> - also indicate if none apply.
</t>
    </r>
    <r>
      <rPr>
        <b/>
        <sz val="10.5"/>
        <color theme="1"/>
        <rFont val="Arial"/>
        <family val="2"/>
      </rPr>
      <t xml:space="preserve">-  The list of the organization’s material topics </t>
    </r>
    <r>
      <rPr>
        <sz val="10.5"/>
        <color theme="1"/>
        <rFont val="Arial"/>
        <family val="2"/>
      </rPr>
      <t xml:space="preserve">- delete the topics that are not material. Add the material topics that are not included in the template. Please note that the topics included in the template can be renamed and grouped according to the names the organization has given to its material topics.
</t>
    </r>
    <r>
      <rPr>
        <b/>
        <sz val="10.5"/>
        <color theme="1"/>
        <rFont val="Arial"/>
        <family val="2"/>
      </rPr>
      <t>-  The list of the topics in the applicable GRI Sector Standard(s) determined as not material and an explanation for why they are not material</t>
    </r>
    <r>
      <rPr>
        <sz val="10.5"/>
        <color theme="1"/>
        <rFont val="Arial"/>
        <family val="2"/>
      </rPr>
      <t xml:space="preserve"> - if there are no applicable GRI Sector Standards available, the table ‘Topics in the applicable GRI Sector Standards determined as not material’ can be deleted.
</t>
    </r>
    <r>
      <rPr>
        <b/>
        <sz val="10.5"/>
        <color theme="1"/>
        <rFont val="Arial"/>
        <family val="2"/>
      </rPr>
      <t>-  The list of the reported disclosures, including the disclosure titles</t>
    </r>
    <r>
      <rPr>
        <sz val="10.5"/>
        <color theme="1"/>
        <rFont val="Arial"/>
        <family val="2"/>
      </rPr>
      <t xml:space="preserve"> - delete the disclosures from the GRI Topic Standards that have not been reported for the material topics (except when the disclosure is listed in an applicable GRI Sector Standard for a topic determined as material). Add the additional sector disclosures from the Sector Standards and the disclosures from other sources that have been reported for the material topics.
</t>
    </r>
    <r>
      <rPr>
        <b/>
        <sz val="10.5"/>
        <color theme="1"/>
        <rFont val="Arial"/>
        <family val="2"/>
      </rPr>
      <t>-  The titles of the GRI Standards and other sources that the reported disclosures come from</t>
    </r>
    <r>
      <rPr>
        <sz val="10.5"/>
        <color theme="1"/>
        <rFont val="Arial"/>
        <family val="2"/>
      </rPr>
      <t xml:space="preserve"> - delete the GRI Topic Standards that have not been used (except when disclosures from the Topic Standard are listed in an applicable GRI Sector Standard for a topic determined as material). Add the Sector Standards that have been used to report additional sector disclosures listed for the material topics and the other sources that have been used to report on the material topics.
</t>
    </r>
    <r>
      <rPr>
        <b/>
        <sz val="10.5"/>
        <color theme="1"/>
        <rFont val="Arial"/>
        <family val="2"/>
      </rPr>
      <t>-  When the organization does not report GRI Topic Standard disclosures for a material topic from the applicable GRI Sector Standard(s), the list of the disclosures and the ‘not applicable’ reason for omission and the required explanation.</t>
    </r>
    <r>
      <rPr>
        <sz val="10.5"/>
        <color theme="1"/>
        <rFont val="Arial"/>
        <family val="2"/>
      </rPr>
      <t xml:space="preserve">
</t>
    </r>
    <r>
      <rPr>
        <b/>
        <sz val="10.5"/>
        <color theme="1"/>
        <rFont val="Arial"/>
        <family val="2"/>
      </rPr>
      <t>-  The GRI Sector Standard reference numbers for the disclosures from the applicable Sector Standard(s)</t>
    </r>
    <r>
      <rPr>
        <sz val="10.5"/>
        <color theme="1"/>
        <rFont val="Arial"/>
        <family val="2"/>
      </rPr>
      <t xml:space="preserve"> - if there are no applicable GRI Sector Standards available, the column ‘GRI Sector Standard ref. no.’ can be deleted.
</t>
    </r>
    <r>
      <rPr>
        <b/>
        <sz val="10.5"/>
        <color theme="1"/>
        <rFont val="Arial"/>
        <family val="2"/>
      </rPr>
      <t>-  The location where the information reported for each disclosure can be found.</t>
    </r>
    <r>
      <rPr>
        <sz val="10.5"/>
        <color theme="1"/>
        <rFont val="Arial"/>
        <family val="2"/>
      </rPr>
      <t xml:space="preserve">
</t>
    </r>
    <r>
      <rPr>
        <b/>
        <sz val="10.5"/>
        <color theme="1"/>
        <rFont val="Arial"/>
        <family val="2"/>
      </rPr>
      <t>-  The reasons for omission used</t>
    </r>
    <r>
      <rPr>
        <sz val="10.5"/>
        <color theme="1"/>
        <rFont val="Arial"/>
        <family val="2"/>
      </rPr>
      <t xml:space="preserve"> - select one of the permitted reasons for omission from the dropdown list in the column ‘Reason’. It may be necessary to provide more than one reason for omission for one disclosure. In such a case, add extra rows and include each requirement the organization cannot comply with in a separate row.
Additional information:
-  A gray cell indicates something that does not apply. This only relates to the ‘Omission’ and ‘GRI Sector Standard ref. no.’ columns.
-  Reasons for omission are not permitted for Disclosures 2-1, 2-2, 2-3, 2-4, and 2-5 in </t>
    </r>
    <r>
      <rPr>
        <i/>
        <sz val="10.5"/>
        <color theme="1"/>
        <rFont val="Arial"/>
        <family val="2"/>
      </rPr>
      <t>GRI 2: General Disclosures 2021</t>
    </r>
    <r>
      <rPr>
        <sz val="10.5"/>
        <color theme="1"/>
        <rFont val="Arial"/>
        <family val="2"/>
      </rPr>
      <t xml:space="preserve">, and Disclosures 3-1 and 3-2 in </t>
    </r>
    <r>
      <rPr>
        <i/>
        <sz val="10.5"/>
        <color theme="1"/>
        <rFont val="Arial"/>
        <family val="2"/>
      </rPr>
      <t>GRI 3: Material Topics 2021</t>
    </r>
    <r>
      <rPr>
        <sz val="10.5"/>
        <color theme="1"/>
        <rFont val="Arial"/>
        <family val="2"/>
      </rPr>
      <t xml:space="preserve">.
-  GRI Sector Standard reference numbers are not available for the disclosures in </t>
    </r>
    <r>
      <rPr>
        <i/>
        <sz val="10.5"/>
        <color theme="1"/>
        <rFont val="Arial"/>
        <family val="2"/>
      </rPr>
      <t>GRI 2</t>
    </r>
    <r>
      <rPr>
        <sz val="10.5"/>
        <color theme="1"/>
        <rFont val="Arial"/>
        <family val="2"/>
      </rPr>
      <t xml:space="preserve"> and Disclosures 3-1 and 3-2 in </t>
    </r>
    <r>
      <rPr>
        <i/>
        <sz val="10.5"/>
        <color theme="1"/>
        <rFont val="Arial"/>
        <family val="2"/>
      </rPr>
      <t>GRI 3</t>
    </r>
    <r>
      <rPr>
        <sz val="10.5"/>
        <color theme="1"/>
        <rFont val="Arial"/>
        <family val="2"/>
      </rPr>
      <t>.
-  The sentence ‘A gray cell indicates that reasons for omission are not permitted for the disclosure or that a GRI Sector Standard reference number is not available’ included in the gray cells in the template can be deleted.</t>
    </r>
  </si>
  <si>
    <r>
      <t xml:space="preserve">To prepare a GRI content index with reference, customize the template in tab 2 where needed and include the following information:
</t>
    </r>
    <r>
      <rPr>
        <b/>
        <sz val="10.5"/>
        <color theme="1"/>
        <rFont val="Arial"/>
        <family val="2"/>
      </rPr>
      <t>-  The title: GRI content index and the title of GRI 1 used</t>
    </r>
    <r>
      <rPr>
        <sz val="10.5"/>
        <color theme="1"/>
        <rFont val="Arial"/>
        <family val="2"/>
      </rPr>
      <t xml:space="preserve"> - already included in the template.
</t>
    </r>
    <r>
      <rPr>
        <b/>
        <sz val="10.5"/>
        <color theme="1"/>
        <rFont val="Arial"/>
        <family val="2"/>
      </rPr>
      <t>-  The statement of use</t>
    </r>
    <r>
      <rPr>
        <sz val="10.5"/>
        <color theme="1"/>
        <rFont val="Arial"/>
        <family val="2"/>
      </rPr>
      <t xml:space="preserve"> - adjust the information in brackets.
</t>
    </r>
    <r>
      <rPr>
        <b/>
        <sz val="10.5"/>
        <color theme="1"/>
        <rFont val="Arial"/>
        <family val="2"/>
      </rPr>
      <t>-  The list of the reported disclosures from the GRI Standards, including the disclosure titles</t>
    </r>
    <r>
      <rPr>
        <sz val="10.5"/>
        <color theme="1"/>
        <rFont val="Arial"/>
        <family val="2"/>
      </rPr>
      <t xml:space="preserve"> - delete the disclosures from </t>
    </r>
    <r>
      <rPr>
        <i/>
        <sz val="10.5"/>
        <color theme="1"/>
        <rFont val="Arial"/>
        <family val="2"/>
      </rPr>
      <t>GRI 2</t>
    </r>
    <r>
      <rPr>
        <sz val="10.5"/>
        <color theme="1"/>
        <rFont val="Arial"/>
        <family val="2"/>
      </rPr>
      <t xml:space="preserve">, </t>
    </r>
    <r>
      <rPr>
        <i/>
        <sz val="10.5"/>
        <color theme="1"/>
        <rFont val="Arial"/>
        <family val="2"/>
      </rPr>
      <t>GRI 3</t>
    </r>
    <r>
      <rPr>
        <sz val="10.5"/>
        <color theme="1"/>
        <rFont val="Arial"/>
        <family val="2"/>
      </rPr>
      <t xml:space="preserve">, and the GRI Topic Standards that have not been reported. Add the additional sector disclosures from the GRI Sector Standards that have been reported.
</t>
    </r>
    <r>
      <rPr>
        <b/>
        <sz val="10.5"/>
        <color theme="1"/>
        <rFont val="Arial"/>
        <family val="2"/>
      </rPr>
      <t>-  The titles of the GRI Standards that the reported disclosures come from</t>
    </r>
    <r>
      <rPr>
        <sz val="10.5"/>
        <color theme="1"/>
        <rFont val="Arial"/>
        <family val="2"/>
      </rPr>
      <t xml:space="preserve"> - delete the GRI Standards that have not been used (</t>
    </r>
    <r>
      <rPr>
        <i/>
        <sz val="10.5"/>
        <color theme="1"/>
        <rFont val="Arial"/>
        <family val="2"/>
      </rPr>
      <t>GRI 2</t>
    </r>
    <r>
      <rPr>
        <sz val="10.5"/>
        <color theme="1"/>
        <rFont val="Arial"/>
        <family val="2"/>
      </rPr>
      <t xml:space="preserve">, </t>
    </r>
    <r>
      <rPr>
        <i/>
        <sz val="10.5"/>
        <color theme="1"/>
        <rFont val="Arial"/>
        <family val="2"/>
      </rPr>
      <t>GRI 3</t>
    </r>
    <r>
      <rPr>
        <sz val="10.5"/>
        <color theme="1"/>
        <rFont val="Arial"/>
        <family val="2"/>
      </rPr>
      <t xml:space="preserve">, GRI Topic Standards). Add the GRI Sector Standards that have been used to report additional sector disclosures.
</t>
    </r>
    <r>
      <rPr>
        <b/>
        <sz val="10.5"/>
        <color theme="1"/>
        <rFont val="Arial"/>
        <family val="2"/>
      </rPr>
      <t>-  The location where the information reported for each disclosure can be found.</t>
    </r>
    <r>
      <rPr>
        <sz val="10.5"/>
        <color theme="1"/>
        <rFont val="Arial"/>
        <family val="2"/>
      </rPr>
      <t xml:space="preserve">
Additional information:
-  An organization reporting with reference to the GRI Standards is recommended to explain how it manages its impacts for the topics it reports on using Disclosure 3-3 in </t>
    </r>
    <r>
      <rPr>
        <i/>
        <sz val="10.5"/>
        <color theme="1"/>
        <rFont val="Arial"/>
        <family val="2"/>
      </rPr>
      <t>GRI 3: Material Topics 2021</t>
    </r>
    <r>
      <rPr>
        <sz val="10.5"/>
        <color theme="1"/>
        <rFont val="Arial"/>
        <family val="2"/>
      </rPr>
      <t xml:space="preserve">.
-  If an organization reports on more than one topic and uses Disclosure 3-3 in </t>
    </r>
    <r>
      <rPr>
        <i/>
        <sz val="10.5"/>
        <color theme="1"/>
        <rFont val="Arial"/>
        <family val="2"/>
      </rPr>
      <t>GRI 3</t>
    </r>
    <r>
      <rPr>
        <sz val="10.5"/>
        <color theme="1"/>
        <rFont val="Arial"/>
        <family val="2"/>
      </rPr>
      <t xml:space="preserve"> to explain how it manages its impacts for the topics it reports on, it is important to specify which topics are covered and where the information for each topic can be found. For example, an organization can include Disclosure 3-3 in the GRI content index once, with a clear explanation of the topics it covers and where the information for each topic can be found. Alternatively, an organization can include Disclosure 3-3 under each topic it reports on together with the other disclosures from the GRI Standards that have been reported for the topic.</t>
    </r>
  </si>
  <si>
    <t>Create your own GRI content index using one of the templates in this document. The GRI content index templates include the revised GRI Universal Standards 2021 and the adapted GRI Topic Standards. 
This document includes two templates:
1. Content index in accordance: This template can be used to prepare the GRI content index when reporting in accordance with the GRI Standards.
2. Content index with reference: This template can be used to prepare the GRI content index when reporting with reference to the GRI Standards.
Please note that the reporting organization is responsible for the resulting GRI content index.</t>
  </si>
  <si>
    <t>Helsinki Region Environmental Services HSY has reported in accordance with the GRI Standards for the period from 1 January 2022 to 31 December 2022.</t>
  </si>
  <si>
    <t>Tilinpäätös 2022</t>
  </si>
  <si>
    <t>(Vastaava) mittari 2025:</t>
  </si>
  <si>
    <t>(Vastaava) tavoite 2025:</t>
  </si>
  <si>
    <t>1. työpajan tulos</t>
  </si>
  <si>
    <t>2. työpajan tulos</t>
  </si>
  <si>
    <t>GRI-otsikko</t>
  </si>
  <si>
    <t>Ympäristövastuun ja resurssitehokkuuden edelläkävijä </t>
  </si>
  <si>
    <t>Kaikki ryhmät nostivat kymmenen tärkeimmän aiheen joukkoon</t>
  </si>
  <si>
    <t>Ympäristövastuun ja resurssitehokkuuden edelläkävijä ​</t>
  </si>
  <si>
    <t>Kaikki ryhmät nostivat päästöt kymmenen tärkeimmän aiheen joukkoon</t>
  </si>
  <si>
    <t>305-1 Direct (Scope 1) GHG emissions
305-2 Energy indirect (Scope 2) GHG emissions
305-3 Other indirect (Scope 3) GHG emissions
305-4 GHG emissions intensity
305-5 Reduction of GHG emissions
305-6 Emissions of ozone-depleting substances (ODS)
305-7 Nitrogen oxides (NOx), sulfur oxides (SOx), and other significant air emissions</t>
  </si>
  <si>
    <t>Kaksi ryhmää nosti monimuotoisuuden ja lähiympäristön kymmenen tärkeimmän aiheen joukkoon.</t>
  </si>
  <si>
    <t>Kaksi ryhmää nosti jätevesien käsittelyn ja päästöt kymmenen tärkeimmän aiheen joukkoon</t>
  </si>
  <si>
    <t>303-1 Interactions with water as a shared resource
303-2 Management of water discharge-related impacts
303-3 Water withdrawal
303-4 Water discharge
303-5 Water consumption</t>
  </si>
  <si>
    <t>Hyvän työelämän kehittäjä</t>
  </si>
  <si>
    <t>Kaksi ryhmää nosti työntekijäkokemuksen, NPS:n ja kiusaamisen vastaisen työn  kymmenen tärkeimmän aiheen joukkoon</t>
  </si>
  <si>
    <t>Kaksi ryhmää nosti energian-kulutuksen kymmenen tärkeimmän aiheen joukkoon</t>
  </si>
  <si>
    <t>302-1 Energy consumption within the organization
302-2 Energy consumption outside of the organization
302-3 Energy intensity
302-4 Reduction of energy consumption
302-5 Reductions in energy requirements of products and services</t>
  </si>
  <si>
    <t>Kaikki ryhmät nostivat varautumisen, sähkönkulutuksen sopeuttamisen, Venäjä-pakotteet ym. Kymmenen tärkeimmän aiheen joukkoon.</t>
  </si>
  <si>
    <t>Vakaa talous</t>
  </si>
  <si>
    <t>Kaksi ryhmää nosti talouden tunnusluvut ja tasapainoisen talouden kymmenen tärkeimmän aiheen joukkoon. Yksi ryhmä nosti Espoon suuren ylivuotokohdan poistamisen kymmenen tärkeimmän aiheen joukkoon.</t>
  </si>
  <si>
    <t>Kaksi ryhmää nosti työturvallisuuden ja tapaturmat kymmenen tärkeimmän aiheen joukkoon.</t>
  </si>
  <si>
    <t>403-1 Occupational health and safety management system
403-2 Hazard identification, risk assessment, and incident investigation
403-3 Occupational health services
403-4 Worker participation, consultation, and communication on occupational health and safety
403-5 Worker training on occupational
health and safety
403-6 Promotion of worker health
403-7 Prevention and mitigation of
occupational health and safety impacts directly linked by
business relationships
403-8 Workers covered by an occupational
health and safety management system
403-9 Work-related injuries
403-10 Work-related ill health</t>
  </si>
  <si>
    <t>Kaksi ryhmää nosti talouden tunnusluvut ja tasapainoisen talouden kymmenen tärkeimmän aiheen joukkoon</t>
  </si>
  <si>
    <t>Korkea toimintavarmuus</t>
  </si>
  <si>
    <t>Yksi ryhmä nosti tietoturvan ja kyberturvallisuuden kymmenen tärkeimmän aiheen joukkoon.</t>
  </si>
  <si>
    <t>Tiedolla vaikuttaja</t>
  </si>
  <si>
    <t>Yhteistyön rakentaja</t>
  </si>
  <si>
    <t>Yksi ryhmä nosti harmaan talouden torjunnan kymmenen tärkeimmän aiheen joukkoon.</t>
  </si>
  <si>
    <t>Yksi ryhmä nosti ilmastonmuutokseen sopeutumisen kymmenen tärkeimmän aiheen joukkoon.</t>
  </si>
  <si>
    <t>Yksi ryhmä nosti Green Dealin ja yksi kestävän kaupunkielämän ohjelman kymmenen tärkeimmän aiheen joukkoon.</t>
  </si>
  <si>
    <t>Sujuvat palvelut</t>
  </si>
  <si>
    <t>Aktiivinen uuden teknologian hyödyntäjä</t>
  </si>
  <si>
    <t xml:space="preserve">33. Käyttövoimatiedot, MyDiesel yms </t>
  </si>
  <si>
    <t>36. Lapsityövoiman yms. ILO:n vaateiden huomiointi hankinnoissa</t>
  </si>
  <si>
    <t>Yksi ryhmä nosti ILO:n vaateiden huomioinnin hankinnmoissa kymmenen tärkeimmän aiheen joukkoon.</t>
  </si>
  <si>
    <t>408-1 Operations and suppliers at significant risk for incidents of child labor
409-1 Operations and suppliers at significant risk for incidents of forced or compulsory labor</t>
  </si>
  <si>
    <t>38. Veden käyttö/kulutus</t>
  </si>
  <si>
    <t>40. Asukkaiden ja yritysten neuvonnan laajentaminen ja vahvistaminen kiertotalouden, ilmanlaadun, ilmastokestävän asumisen saralla.</t>
  </si>
  <si>
    <t>42. Mahdollisimman yhtenäinen 
vastuullisuustarkastelutyökalu eri toimi- ja tulosalueille oman strategisen työn tueksi.</t>
  </si>
  <si>
    <t>43. Toimittajien taloudellisen valmiuden huomiointi ko. hankintakohteessa</t>
  </si>
  <si>
    <t>46. Hankinnoilla työllistäminen</t>
  </si>
  <si>
    <t>Blominmäki: kaksi ryhmää nosti kymmenen tärkeimmän aiheen joukkoon.</t>
  </si>
  <si>
    <t>Sairauspoissaolot: yksi ryhmä nosti kymmenen tärkeimmän aiheen joukkoon.</t>
  </si>
  <si>
    <t>HSY:n toimet ilmanlaadun parantamiseksi: yksi ryhmä nosti kymmenen tärkeimmän aiheen joukkoon.</t>
  </si>
  <si>
    <t>Tuulettuva jäteastia -case: yksi ryhmä nosti kymmenen tärkeimmän aiheen joukkoon.</t>
  </si>
  <si>
    <t>Asiakas- ja sidosryhmätyytyväisyys: yksi ryhmä nosti kymmenen tärkeimmän aiheen joukkoon.</t>
  </si>
  <si>
    <r>
      <rPr>
        <b/>
        <sz val="11"/>
        <color theme="1"/>
        <rFont val="Calibri"/>
        <family val="2"/>
        <scheme val="minor"/>
      </rPr>
      <t>Kiinteistöiltä kerätyn sekajätteen määrä,  kg/asukas/a</t>
    </r>
    <r>
      <rPr>
        <sz val="11"/>
        <color theme="1"/>
        <rFont val="Calibri"/>
        <family val="2"/>
        <scheme val="minor"/>
      </rPr>
      <t xml:space="preserve">
2025: 100 kg/as/a
2030: 85 kg/as/a
</t>
    </r>
    <r>
      <rPr>
        <b/>
        <sz val="11"/>
        <color theme="1"/>
        <rFont val="Calibri"/>
        <family val="2"/>
        <scheme val="minor"/>
      </rPr>
      <t>Kotitalousjätteen kierrätysaste, %</t>
    </r>
    <r>
      <rPr>
        <sz val="11"/>
        <color theme="1"/>
        <rFont val="Calibri"/>
        <family val="2"/>
        <scheme val="minor"/>
      </rPr>
      <t xml:space="preserve">
56 % 2023 mennessä
60 % 2025 mennessä 
63 % 2030 mennessä</t>
    </r>
  </si>
  <si>
    <r>
      <rPr>
        <b/>
        <sz val="11"/>
        <color theme="1"/>
        <rFont val="Calibri"/>
        <family val="2"/>
        <scheme val="minor"/>
      </rPr>
      <t>Jätteen, materiaalien ja ravinteiden kierrätys- ja materiaalihyötykäyttö-aste</t>
    </r>
    <r>
      <rPr>
        <sz val="11"/>
        <color theme="1"/>
        <rFont val="Calibri"/>
        <family val="2"/>
        <scheme val="minor"/>
      </rPr>
      <t xml:space="preserve">
2019: kotitalousjätteen kierrätysaste 51 %
2025: kotialousjätteen kierrätysaste 60 %
2019: Fosforin talteenoton demolaitos otetaan käyttöön ja operointia optimoidaan.
2025: Jäteveden sisältämälle fosforille ja typelle on löydetty korkeamman tason kierrätysteknologia tai -teknologioita ja lopputuotteille on löytynyt kestävät hyödyntämiskanavat.</t>
    </r>
  </si>
  <si>
    <r>
      <rPr>
        <b/>
        <sz val="11"/>
        <color theme="1"/>
        <rFont val="Calibri"/>
        <family val="2"/>
        <scheme val="minor"/>
      </rPr>
      <t>Jätteet, materiaalit ja kiertotalous</t>
    </r>
    <r>
      <rPr>
        <sz val="11"/>
        <color theme="1"/>
        <rFont val="Calibri"/>
        <family val="2"/>
        <scheme val="minor"/>
      </rPr>
      <t xml:space="preserve">
2. Kiertotalous, mm. jätteiden lajittelu, keräys ja käsittely, materiaalien hyötykäytön lisääminen ja kierrätysasteen paraneminen /
6. Jätteiden määrä jaoteltuna jätelajeittain + mahdollisesti: Jätteen synty, käsittely, vähentäminen ja uusiokäyttö /
16. Jätteiden kierrätysasteen nostamiseen tähtäävät innovaatiot, jotta saadaan nostettua kierrätysastetta kaiken kokoisissa kiinteistöissä. /
25. Materiaalien (ml kierrätysmateriaali) käyttö /
37. Jätejakeiden kierrätysmäärät versus tavoitteet</t>
    </r>
  </si>
  <si>
    <r>
      <rPr>
        <b/>
        <sz val="11"/>
        <color theme="1"/>
        <rFont val="Calibri"/>
        <family val="2"/>
        <scheme val="minor"/>
      </rPr>
      <t>HSY:n kokonaispäästöt, t CO2-ekv./a 
(omat päästöt sekä keskeiset ulkoiset palvelut) ​</t>
    </r>
    <r>
      <rPr>
        <sz val="11"/>
        <color theme="1"/>
        <rFont val="Calibri"/>
        <family val="2"/>
        <scheme val="minor"/>
      </rPr>
      <t xml:space="preserve">
2023: 102 000 t CO2-ekv
2025: -56 % v. 2016 tasosta, 89 000 tCO2/a
2030: -67 % v. 2016 tasosta, 64 000 tCO2/a</t>
    </r>
  </si>
  <si>
    <r>
      <rPr>
        <b/>
        <sz val="11"/>
        <color theme="1"/>
        <rFont val="Calibri"/>
        <family val="2"/>
        <scheme val="minor"/>
      </rPr>
      <t>Kasvihuonekaasupäästöt HSY:n omassa toiminnassa ja ulkoisissa palveluissa​</t>
    </r>
    <r>
      <rPr>
        <sz val="11"/>
        <color theme="1"/>
        <rFont val="Calibri"/>
        <family val="2"/>
        <scheme val="minor"/>
      </rPr>
      <t xml:space="preserve">
2019: CO2 päästöt 164 900 tCO2-ekv
2025: ​-33 % v. 2016 tasosta, 130 000 tCO2-ekv
2019: 10 % jätehuollon kuljetusurakkakilpailutuksissa on vaatimuksena vaihtoehtoisten polttoaineiden käyttö. Ämmässuon kaatopaikkojen CH4-hajapäästöt 10% vähemmän kuin v. 2017. Typpioksiduulipäästöjen muodostumista tutkitaan ja päästöjen vähentämistä testataan HSY:n yhdessä omassa tutkimushankekokonaisuudessa.</t>
    </r>
  </si>
  <si>
    <r>
      <rPr>
        <b/>
        <sz val="11"/>
        <color theme="1"/>
        <rFont val="Calibri"/>
        <family val="2"/>
        <scheme val="minor"/>
      </rPr>
      <t>HSY:n KHK- ja muut päästöt</t>
    </r>
    <r>
      <rPr>
        <sz val="11"/>
        <color theme="1"/>
        <rFont val="Calibri"/>
        <family val="2"/>
        <scheme val="minor"/>
      </rPr>
      <t xml:space="preserve">
9. KHK-päästöt ja muut merkittävät päästöt (esim. NOx ja SOx) ilmaan sekä niiden vähentäminen /
18. Hiilijalanjäljen huomiointi HSY:n toiminnassa, mukaan lukien hankinta /
21. HSY:n KHK-päästöjen vähentäminen ja muut ilmastonmuutoksen hillinnän toimenpiteet</t>
    </r>
  </si>
  <si>
    <r>
      <rPr>
        <b/>
        <sz val="11"/>
        <color theme="1"/>
        <rFont val="Calibri"/>
        <family val="2"/>
        <scheme val="minor"/>
      </rPr>
      <t>Lähiympäristöindeksi, asteikolla 1-5</t>
    </r>
    <r>
      <rPr>
        <sz val="11"/>
        <color theme="1"/>
        <rFont val="Calibri"/>
        <family val="2"/>
        <scheme val="minor"/>
      </rPr>
      <t xml:space="preserve"> 
2025: 5/5 (alamittareiden tavoitetasot 2025 saavutettu)
2030: 5/5 (alamittareiden tavoitetasot 2030 saavutettu)
Indeksi koostuu alamittareista 
1. niitytys
2. kalaistutukset
3. jätevesiylivuodot
4. ilmanlaadun mittausten jatkuvuus
5. ympäristöpalautteiden määrä
Indeksin laskenta: 1 = olemme saavuttaneet 20% kokonaistavoitteesta, 2 = 40%, 3 = 60%, 4 = 80%, 5 = ≥100% kokonaistavoitteesta. Kaikilla alamittareilla on sama painokerroin.</t>
    </r>
  </si>
  <si>
    <r>
      <rPr>
        <b/>
        <sz val="11"/>
        <color theme="1"/>
        <rFont val="Calibri"/>
        <family val="2"/>
        <scheme val="minor"/>
      </rPr>
      <t>HSY:n vaikutus luonnon monimuotoisuuteen ja lähiympäristöön</t>
    </r>
    <r>
      <rPr>
        <sz val="11"/>
        <color theme="1"/>
        <rFont val="Calibri"/>
        <family val="2"/>
        <scheme val="minor"/>
      </rPr>
      <t xml:space="preserve">
1. HSY:n vaikutus luonnon monimuotoisuuteen ja 
lähiympäristöön + mahdollisesti: suojellut tai palautetut 
elinympäristöt /
14. Vuotovesien torjuntakehitysseuranta /
29. Ilmanlaadun seuranta mm. katupöly/hiukkaset, NOx, musta hiili /
31. Ilmanlaadunmittaus ja tavoitteet </t>
    </r>
  </si>
  <si>
    <r>
      <rPr>
        <b/>
        <sz val="11"/>
        <color theme="1"/>
        <rFont val="Calibri"/>
        <family val="2"/>
        <scheme val="minor"/>
      </rPr>
      <t>Typpi- ja fosforikuormitus mereen​, t/v</t>
    </r>
    <r>
      <rPr>
        <sz val="11"/>
        <color theme="1"/>
        <rFont val="Calibri"/>
        <family val="2"/>
        <scheme val="minor"/>
      </rPr>
      <t xml:space="preserve">
2025: N 750 t, P 25 t​
2030: N 700 t, P 18 t</t>
    </r>
  </si>
  <si>
    <r>
      <rPr>
        <b/>
        <sz val="11"/>
        <color theme="1"/>
        <rFont val="Calibri"/>
        <family val="2"/>
        <scheme val="minor"/>
      </rPr>
      <t>Ravinteiden ja haitta-aineiden esiintymis- ja poistoaste</t>
    </r>
    <r>
      <rPr>
        <sz val="11"/>
        <color theme="1"/>
        <rFont val="Calibri"/>
        <family val="2"/>
        <scheme val="minor"/>
      </rPr>
      <t xml:space="preserve">
2019: N 1200 t, P 38 t
2025: N 800 t, P 25 t
2019: Selvitys Ämmässuon lievästi kuormitteisista hulevesistä on valmis ja tavoitearvot on määritelty vuodelle 2020.
2025: Haitallisten aineiden ja mikropartikkeleiden kuormitusta mereen hillitään. Hulevesien määrä ja kuormitus puhdistamolle on vähentynyt.</t>
    </r>
  </si>
  <si>
    <r>
      <rPr>
        <b/>
        <sz val="11"/>
        <color theme="1"/>
        <rFont val="Calibri"/>
        <family val="2"/>
        <scheme val="minor"/>
      </rPr>
      <t>Jätevesien käsittely ja päästöt veteen</t>
    </r>
    <r>
      <rPr>
        <sz val="11"/>
        <color theme="1"/>
        <rFont val="Calibri"/>
        <family val="2"/>
        <scheme val="minor"/>
      </rPr>
      <t xml:space="preserve">
4. Jätevesien käsittely /
8. Päästöt vesistöihin </t>
    </r>
  </si>
  <si>
    <r>
      <rPr>
        <b/>
        <sz val="11"/>
        <color theme="1"/>
        <rFont val="Calibri"/>
        <family val="2"/>
        <scheme val="minor"/>
      </rPr>
      <t>Työntekijäkokemus–mittari NPS</t>
    </r>
    <r>
      <rPr>
        <sz val="11"/>
        <color theme="1"/>
        <rFont val="Calibri"/>
        <family val="2"/>
        <scheme val="minor"/>
      </rPr>
      <t xml:space="preserve">
2025 = 0
2030 = 13
</t>
    </r>
  </si>
  <si>
    <r>
      <rPr>
        <b/>
        <sz val="11"/>
        <color theme="1"/>
        <rFont val="Calibri"/>
        <family val="2"/>
        <scheme val="minor"/>
      </rPr>
      <t>Työnantajakuvan parantaminen</t>
    </r>
    <r>
      <rPr>
        <sz val="11"/>
        <color theme="1"/>
        <rFont val="Calibri"/>
        <family val="2"/>
        <scheme val="minor"/>
      </rPr>
      <t xml:space="preserve">
Täydennä, kun Susanilta mittarit.</t>
    </r>
  </si>
  <si>
    <r>
      <rPr>
        <b/>
        <sz val="11"/>
        <color theme="1"/>
        <rFont val="Calibri"/>
        <family val="2"/>
        <scheme val="minor"/>
      </rPr>
      <t>Työhyvinvointi / työntekijäkokemus</t>
    </r>
    <r>
      <rPr>
        <sz val="11"/>
        <color theme="1"/>
        <rFont val="Calibri"/>
        <family val="2"/>
        <scheme val="minor"/>
      </rPr>
      <t xml:space="preserve">
5. Kiusaamisen ja epäasiallisen käytöksen torjunta /
24. Työhyvinvointi /
35. Hyvä työntekijäkokemus</t>
    </r>
  </si>
  <si>
    <r>
      <rPr>
        <b/>
        <sz val="11"/>
        <color theme="1"/>
        <rFont val="Calibri"/>
        <family val="2"/>
        <scheme val="minor"/>
      </rPr>
      <t>HSY:n tuottaman uusiutuvan oman energiatuotannon suhde kulutukseen</t>
    </r>
    <r>
      <rPr>
        <sz val="11"/>
        <color theme="1"/>
        <rFont val="Calibri"/>
        <family val="2"/>
        <scheme val="minor"/>
      </rPr>
      <t xml:space="preserve">
2019: Kp-kaasun keräysjärjestelmän ja kaasuvoimalan käyttöaste yli 90 %. Biokaasulaitoksen ja -voimalan käyttöaste 
yli 90%. Kp-kaasun ja biokaasun hyötykäyttöaste 
vähintään 90 %. Vesihuollon energiaomavaraisuus 79 %.
2025: Kulutuksen suhde tuotantoon 100%. Kokonaisenergiakulutus pienenee vähintään 7,5 % v. 2015 verrattuna. Kokonaisenergiakulutus on 184 000 MWh (2025).</t>
    </r>
  </si>
  <si>
    <r>
      <rPr>
        <b/>
        <sz val="11"/>
        <color theme="1"/>
        <rFont val="Calibri"/>
        <family val="2"/>
        <scheme val="minor"/>
      </rPr>
      <t>HSY:n Energiankulutus</t>
    </r>
    <r>
      <rPr>
        <sz val="11"/>
        <color theme="1"/>
        <rFont val="Calibri"/>
        <family val="2"/>
        <scheme val="minor"/>
      </rPr>
      <t xml:space="preserve">
7. Energiankulutus (oma ja ulkoinen, kulutuksen 
vähentäminen + mahdollisesti uutena: energiatehokkuus, 
eli esim. käytetty energia / vesikuutio) /
26. Energiaomavaraisuuden kasvattaminen</t>
    </r>
  </si>
  <si>
    <r>
      <rPr>
        <b/>
        <sz val="11"/>
        <color theme="1"/>
        <rFont val="Calibri"/>
        <family val="2"/>
        <scheme val="minor"/>
      </rPr>
      <t>Lisävelka, €/as./vuosi</t>
    </r>
    <r>
      <rPr>
        <sz val="11"/>
        <color theme="1"/>
        <rFont val="Calibri"/>
        <family val="2"/>
        <scheme val="minor"/>
      </rPr>
      <t xml:space="preserve">
2021: lisävelka 100 €/as/vuosi (velkasumma 1500 €/as.)
2025: 20 €/as/vuosi (velkasumma 1600 €/as.)
2030: 0 €/as/vuosi (velkasumma 1600 €/as.)​
</t>
    </r>
    <r>
      <rPr>
        <b/>
        <sz val="11"/>
        <color theme="1"/>
        <rFont val="Calibri"/>
        <family val="2"/>
        <scheme val="minor"/>
      </rPr>
      <t>Laskuttamattoman veden osuus verkostoon pumpatusta vesimäärästä, tavoitetaso 2023: enintään 19 %.</t>
    </r>
  </si>
  <si>
    <r>
      <rPr>
        <b/>
        <sz val="11"/>
        <color theme="1"/>
        <rFont val="Calibri"/>
        <family val="2"/>
        <scheme val="minor"/>
      </rPr>
      <t xml:space="preserve">Laskutetun vesimäärän suhde verkostoon pumpattuun vesimäärään </t>
    </r>
    <r>
      <rPr>
        <sz val="11"/>
        <color theme="1"/>
        <rFont val="Calibri"/>
        <family val="2"/>
        <scheme val="minor"/>
      </rPr>
      <t xml:space="preserve">
2019: 81 % (laskuttamatonta 19 %)
2025: 83 % (laskuttamatonta 17 %)</t>
    </r>
  </si>
  <si>
    <r>
      <rPr>
        <b/>
        <sz val="11"/>
        <color theme="1"/>
        <rFont val="Calibri"/>
        <family val="2"/>
        <scheme val="minor"/>
      </rPr>
      <t>Tasapainoinen talous</t>
    </r>
    <r>
      <rPr>
        <sz val="11"/>
        <color theme="1"/>
        <rFont val="Calibri"/>
        <family val="2"/>
        <scheme val="minor"/>
      </rPr>
      <t xml:space="preserve">
14. Vuotovesien torjuntakehitysseuranta /
20. Merkittävät vuodot /
22. Taloudellinen tehokkuus ja tasapainoinen talous (vähennämme velkaantumista)</t>
    </r>
  </si>
  <si>
    <r>
      <rPr>
        <b/>
        <sz val="11"/>
        <color theme="1"/>
        <rFont val="Calibri"/>
        <family val="2"/>
        <scheme val="minor"/>
      </rPr>
      <t>Työterveys- ja turvallisuus</t>
    </r>
    <r>
      <rPr>
        <sz val="11"/>
        <color theme="1"/>
        <rFont val="Calibri"/>
        <family val="2"/>
        <scheme val="minor"/>
      </rPr>
      <t xml:space="preserve">
19. Työturvallisuuden parantaminen /
23. Työtapaturmat ja niiden kehitys /
27. Työterveys ja -turvallisuus, ml työtapaturmat </t>
    </r>
  </si>
  <si>
    <r>
      <rPr>
        <b/>
        <sz val="11"/>
        <color theme="1"/>
        <rFont val="Calibri"/>
        <family val="2"/>
        <scheme val="minor"/>
      </rPr>
      <t>Toimintamenot eur/as/v.</t>
    </r>
    <r>
      <rPr>
        <sz val="11"/>
        <color theme="1"/>
        <rFont val="Calibri"/>
        <family val="2"/>
        <scheme val="minor"/>
      </rPr>
      <t xml:space="preserve">
(huomioitu rahan arvo ja ilman merkittäviä kertaluonteisia eriä)
2025:145  eur /as.*
2030:135 eur /as.*
(*2021 rahan arvo)
</t>
    </r>
    <r>
      <rPr>
        <b/>
        <sz val="11"/>
        <color theme="1"/>
        <rFont val="Calibri"/>
        <family val="2"/>
        <scheme val="minor"/>
      </rPr>
      <t>Tuottavuuden nousu vuosittain vähintään 1,5 %.</t>
    </r>
  </si>
  <si>
    <r>
      <rPr>
        <b/>
        <sz val="11"/>
        <color theme="1"/>
        <rFont val="Calibri"/>
        <family val="2"/>
        <scheme val="minor"/>
      </rPr>
      <t xml:space="preserve">Tuottavuus
- Vesihuollon toimintamenot/jäsenkaupunkien asukasmäärä
- Jätehuollon toimintamenot/käsitelty jätemäärä
- Hallinnon ja tukitoimintojen toimintamenojen osuus HSY:stä </t>
    </r>
    <r>
      <rPr>
        <sz val="11"/>
        <color theme="1"/>
        <rFont val="Calibri"/>
        <family val="2"/>
        <scheme val="minor"/>
      </rPr>
      <t xml:space="preserve">
2019: 78,0 €/as.; 150 €/t; 13,7 %
2025: 74 €/as (2017 rahassa); 144 €/t (2017 rahassa); 12,9 %</t>
    </r>
  </si>
  <si>
    <r>
      <rPr>
        <b/>
        <sz val="11"/>
        <color theme="1"/>
        <rFont val="Calibri"/>
        <family val="2"/>
        <scheme val="minor"/>
      </rPr>
      <t>Taloudellinen tehokkuus</t>
    </r>
    <r>
      <rPr>
        <sz val="11"/>
        <color theme="1"/>
        <rFont val="Calibri"/>
        <family val="2"/>
        <scheme val="minor"/>
      </rPr>
      <t xml:space="preserve">
22. Taloudellinen tehokkuus ja tasapainoinen talous (vähennämme velkaantumista)</t>
    </r>
  </si>
  <si>
    <r>
      <rPr>
        <b/>
        <sz val="11"/>
        <color theme="1"/>
        <rFont val="Calibri"/>
        <family val="2"/>
        <scheme val="minor"/>
      </rPr>
      <t>Toimintavarmuus-indeksi, asteikolla 1-5</t>
    </r>
    <r>
      <rPr>
        <sz val="11"/>
        <color theme="1"/>
        <rFont val="Calibri"/>
        <family val="2"/>
        <scheme val="minor"/>
      </rPr>
      <t xml:space="preserve">
2025: 5/5 (alamittareiden tavoitetasot 2025 saavutettu)
2030: 5/5 (alamittareiden tavoitetasot 2030 saavutettu)
Indeksi koostuu alamittareista:
1. kulutuskeskeytysaika
2. kriittisissä päävesijohdoissa tapahtuvien putkirikkojen määrä
3. kahdesta suunnasta varmennetun vedenjakelun piirissä olevat asukkaat
4. veden tuotannon teoreettinen kapasiteetti häiriötilanteissa
5. kyberturvallisuuden taso
Indeksin laskenta: 1 = olemme saavuttaneet 20% kokonaistavoitteesta, 2 = 40%, 3 = 60%, 4 = 80%, 5 = ≥100% kokonaistavoitteesta. Kaikilla alamittareilla on sama painokerroin.</t>
    </r>
  </si>
  <si>
    <r>
      <rPr>
        <b/>
        <sz val="11"/>
        <color theme="1"/>
        <rFont val="Calibri"/>
        <family val="2"/>
        <scheme val="minor"/>
      </rPr>
      <t>Vakavien häiriötilanteiden määrä, niihin varautuminen ja hallinnan onnistuminen</t>
    </r>
    <r>
      <rPr>
        <sz val="11"/>
        <color theme="1"/>
        <rFont val="Calibri"/>
        <family val="2"/>
        <scheme val="minor"/>
      </rPr>
      <t xml:space="preserve">
2019: Häiriötilanteiden määrittely
2025: Vakavien häiriötilanteiden määrä on vähentynyt 20 %
</t>
    </r>
    <r>
      <rPr>
        <b/>
        <sz val="11"/>
        <color theme="1"/>
        <rFont val="Calibri"/>
        <family val="2"/>
        <scheme val="minor"/>
      </rPr>
      <t>Osuus HSY:n toiminta-alueen vedenkäyttäjistä, jolla vedenjakelu on varmistettu toisistaan riippumattomilla yhteyksillä</t>
    </r>
    <r>
      <rPr>
        <sz val="11"/>
        <color theme="1"/>
        <rFont val="Calibri"/>
        <family val="2"/>
        <scheme val="minor"/>
      </rPr>
      <t xml:space="preserve">
2019: 40 %
2025: 70 % Investointiohjelman mukaisten hankkeiden toteutuminen (?)
</t>
    </r>
    <r>
      <rPr>
        <b/>
        <sz val="11"/>
        <color theme="1"/>
        <rFont val="Calibri"/>
        <family val="2"/>
        <scheme val="minor"/>
      </rPr>
      <t>Riskikartan riskiluvuista laskettava indeksi</t>
    </r>
    <r>
      <rPr>
        <sz val="11"/>
        <color theme="1"/>
        <rFont val="Calibri"/>
        <family val="2"/>
        <scheme val="minor"/>
      </rPr>
      <t xml:space="preserve">
2019: Riskilukuindeksin määrittely
2025: Riskilukuindeksi pienenee</t>
    </r>
  </si>
  <si>
    <r>
      <rPr>
        <b/>
        <sz val="11"/>
        <color theme="1"/>
        <rFont val="Calibri"/>
        <family val="2"/>
        <scheme val="minor"/>
      </rPr>
      <t>Toimintavarmuus, kyberturvallisuus</t>
    </r>
    <r>
      <rPr>
        <sz val="11"/>
        <color theme="1"/>
        <rFont val="Calibri"/>
        <family val="2"/>
        <scheme val="minor"/>
      </rPr>
      <t xml:space="preserve">
10. Kyberuhkan torjunta ja siihen varautuminen /
13. Toimintavarmuus, turvallisuus</t>
    </r>
  </si>
  <si>
    <r>
      <rPr>
        <b/>
        <sz val="11"/>
        <color theme="1"/>
        <rFont val="Calibri"/>
        <family val="2"/>
        <scheme val="minor"/>
      </rPr>
      <t>Tasa-arvo</t>
    </r>
    <r>
      <rPr>
        <sz val="11"/>
        <color theme="1"/>
        <rFont val="Calibri"/>
        <family val="2"/>
        <scheme val="minor"/>
      </rPr>
      <t xml:space="preserve">
3. Palkkatasa-arvon toteutuminen: samasta työstä sama palkka sukupuolesta riippumatta /
12. Henkilöstö ja johto sekä henkilöstön vaihtuvuus, palkat ja vanhempainvapaan käyttö jaoteltuna sukupuolen ja iän mukaan</t>
    </r>
  </si>
  <si>
    <r>
      <rPr>
        <b/>
        <sz val="11"/>
        <color theme="1"/>
        <rFont val="Calibri"/>
        <family val="2"/>
        <scheme val="minor"/>
      </rPr>
      <t>Harmaan talouden torjunta</t>
    </r>
    <r>
      <rPr>
        <sz val="11"/>
        <color theme="1"/>
        <rFont val="Calibri"/>
        <family val="2"/>
        <scheme val="minor"/>
      </rPr>
      <t xml:space="preserve"> esim. tilaajavastuuseurannan 
kautta</t>
    </r>
  </si>
  <si>
    <r>
      <rPr>
        <b/>
        <sz val="11"/>
        <color theme="1"/>
        <rFont val="Calibri"/>
        <family val="2"/>
        <scheme val="minor"/>
      </rPr>
      <t>Ilmastonmuutokseen liittyvät riskit ja sopeutuminen</t>
    </r>
    <r>
      <rPr>
        <sz val="11"/>
        <color theme="1"/>
        <rFont val="Calibri"/>
        <family val="2"/>
        <scheme val="minor"/>
      </rPr>
      <t xml:space="preserve"> HSY:ssa, mm. hulevesien hallinta</t>
    </r>
  </si>
  <si>
    <r>
      <rPr>
        <b/>
        <sz val="11"/>
        <color theme="1"/>
        <rFont val="Calibri"/>
        <family val="2"/>
        <scheme val="minor"/>
      </rPr>
      <t>HSY:n vapaaehtoiset sitoumukset</t>
    </r>
    <r>
      <rPr>
        <sz val="11"/>
        <color theme="1"/>
        <rFont val="Calibri"/>
        <family val="2"/>
        <scheme val="minor"/>
      </rPr>
      <t xml:space="preserve">
17. Ympäristösitoumuksien toteutuminen /
32. Green Deal toteumia esim CO2-päästöjen vähenemä /
41. Vapaaehtoiset sitoumukset, joita HSY on tehnyt /
44. HSY:n tukeman ilmastorahaston hankkeet 
(EKOenergiamaksun kautta)- mihin kohdistuneet, mitä vaikutuksia niillä haetaan?</t>
    </r>
  </si>
  <si>
    <r>
      <rPr>
        <b/>
        <sz val="11"/>
        <color theme="1"/>
        <rFont val="Calibri"/>
        <family val="2"/>
        <scheme val="minor"/>
      </rPr>
      <t xml:space="preserve">Sähköisten asiakaskontaktien osuus kaikista asiakaskontakteista, %
</t>
    </r>
    <r>
      <rPr>
        <sz val="11"/>
        <color theme="1"/>
        <rFont val="Calibri"/>
        <family val="2"/>
        <scheme val="minor"/>
      </rPr>
      <t xml:space="preserve">2025: 75 %
2030: 80 %
</t>
    </r>
    <r>
      <rPr>
        <b/>
        <sz val="11"/>
        <color theme="1"/>
        <rFont val="Calibri"/>
        <family val="2"/>
        <scheme val="minor"/>
      </rPr>
      <t>Asiakasryhmä- ja toimintokohtainen asiakastyytyväisyys vuosittain</t>
    </r>
  </si>
  <si>
    <r>
      <rPr>
        <b/>
        <sz val="11"/>
        <color theme="1"/>
        <rFont val="Calibri"/>
        <family val="2"/>
        <scheme val="minor"/>
      </rPr>
      <t>Digitaalisten palvelujen ja asiakasviestinnän laatu 
ja käyttöaste kaikissa kanavissa (laatu = käytettävissä 24/7 ja saavutettavissa saavutettavuusdirektiivin mukaisesti)</t>
    </r>
    <r>
      <rPr>
        <sz val="11"/>
        <color theme="1"/>
        <rFont val="Calibri"/>
        <family val="2"/>
        <scheme val="minor"/>
      </rPr>
      <t xml:space="preserve">
2019: Selvityksen perusteella tehdään etenemissuunnitelma, jota lähdetään toteuttamaan. Jätehuollon operatiivisten tietojärjestelmien uusiminen v. 2018 laaditun toimintasuunnitelman mukaisesti. Sisäiset prosessit ja pelisäännöt asiakaspalvelulle sosiaalisessa mediassa luotu ja käytössä.
2025: Alle 4 % vesimittari-ilmoituksista ei digitaalisesti (muutoin kuin etäluennan tai suoraan laskutusjärjestelmään linkitetyn asiakasportaalin kautta). Alle 5 % jätepalvelutilauksista ei-digitaalisesti. Digitaalisten palvelujen käyttö ja asiakkaan siirtyminen eri viestintäkanavissa on helppoa ja nopeaa.
</t>
    </r>
    <r>
      <rPr>
        <b/>
        <sz val="11"/>
        <color theme="1"/>
        <rFont val="Calibri"/>
        <family val="2"/>
        <scheme val="minor"/>
      </rPr>
      <t>Asiakastyytyväisyys</t>
    </r>
    <r>
      <rPr>
        <sz val="11"/>
        <color theme="1"/>
        <rFont val="Calibri"/>
        <family val="2"/>
        <scheme val="minor"/>
      </rPr>
      <t xml:space="preserve">
2019: Asiakastyytyväisyyden ja asiakaskohtaamisen mittaamisen uusi malli on otettu käyttöön.
2025: Asiakastyytyväisyys paranee.</t>
    </r>
  </si>
  <si>
    <r>
      <rPr>
        <b/>
        <sz val="11"/>
        <color theme="1"/>
        <rFont val="Calibri"/>
        <family val="2"/>
        <scheme val="minor"/>
      </rPr>
      <t>Sujuvat palvelut</t>
    </r>
    <r>
      <rPr>
        <sz val="11"/>
        <color theme="1"/>
        <rFont val="Calibri"/>
        <family val="2"/>
        <scheme val="minor"/>
      </rPr>
      <t xml:space="preserve">
28. Prosessien sujuvoittaminen ja sähköisten palvelujen kehittäminen /
30. Sujuvat palvelut /
34. Asiakaspalvelun avainluvut eli kuinka hyvin palvelemme asiakkaitamme /
39. Asiakastyytyväisyys meillä on ruuhkatilanteista 
huolimatta säilynyt hyvänä</t>
    </r>
  </si>
  <si>
    <r>
      <rPr>
        <b/>
        <sz val="11"/>
        <color theme="1"/>
        <rFont val="Calibri"/>
        <family val="2"/>
        <scheme val="minor"/>
      </rPr>
      <t>Asiakaskontaktien vasteaika</t>
    </r>
    <r>
      <rPr>
        <sz val="11"/>
        <color theme="1"/>
        <rFont val="Calibri"/>
        <family val="2"/>
        <scheme val="minor"/>
      </rPr>
      <t xml:space="preserve">
2019: enintään 5 arkipäivää.
2025: Asiakaskontaktien vasteajat eri kanavien odotusarvoja vastaaviksi.
</t>
    </r>
    <r>
      <rPr>
        <b/>
        <sz val="11"/>
        <color theme="1"/>
        <rFont val="Calibri"/>
        <family val="2"/>
        <scheme val="minor"/>
      </rPr>
      <t>Reklamaatioiden vasteaika</t>
    </r>
    <r>
      <rPr>
        <sz val="11"/>
        <color theme="1"/>
        <rFont val="Calibri"/>
        <family val="2"/>
        <scheme val="minor"/>
      </rPr>
      <t xml:space="preserve">
2019: enintään 15 arkipäivää
2025: enintään 10 arkipäivää
</t>
    </r>
    <r>
      <rPr>
        <b/>
        <sz val="11"/>
        <color theme="1"/>
        <rFont val="Calibri"/>
        <family val="2"/>
        <scheme val="minor"/>
      </rPr>
      <t>Palvelujen vasteajat ja oikea-aikaisuus</t>
    </r>
    <r>
      <rPr>
        <sz val="11"/>
        <color theme="1"/>
        <rFont val="Calibri"/>
        <family val="2"/>
        <scheme val="minor"/>
      </rPr>
      <t xml:space="preserve">
2019: Liitoskohtalausunnoista tilataan 10 % sähköisesti asiakasportaalin kautta ilman puhelin- tai sähköpostikeskustelua esim. hallinnanjakosopimuksiin liittyen. Jäteastioiden tyhjennysten valituspromille 0,15 (3 vuoden keskiarvo).
2025: Liittymisen palveluiden vasteaika keskimäärin 5 viikkoa. Tavoitetaso liitoskohtalausunnolle ja liitostyölle kiinteistötyypeittäin. Jäteastioiden tyhjennysten valituspromille 0,12 (3 vuoden keskiarvo).</t>
    </r>
  </si>
  <si>
    <r>
      <rPr>
        <b/>
        <sz val="11"/>
        <color theme="1"/>
        <rFont val="Calibri"/>
        <family val="2"/>
        <scheme val="minor"/>
      </rPr>
      <t xml:space="preserve">Tiedolla johtaminen
Avoimen datan mahdollisuuksien kartoittaminen
</t>
    </r>
    <r>
      <rPr>
        <sz val="11"/>
        <color theme="1"/>
        <rFont val="Calibri"/>
        <family val="2"/>
        <scheme val="minor"/>
      </rPr>
      <t xml:space="preserve">Ei mittareita.
</t>
    </r>
  </si>
  <si>
    <r>
      <rPr>
        <b/>
        <sz val="11"/>
        <color theme="1"/>
        <rFont val="Calibri"/>
        <family val="2"/>
        <scheme val="minor"/>
      </rPr>
      <t>Omavaraisuusaste</t>
    </r>
    <r>
      <rPr>
        <sz val="11"/>
        <color theme="1"/>
        <rFont val="Calibri"/>
        <family val="2"/>
        <scheme val="minor"/>
      </rPr>
      <t xml:space="preserve">
2019: Vesihuolto 26 %; Jätehuolto 32 %.
2025: Vesihuolto 29 %; Jätehuolto 38 %.
</t>
    </r>
    <r>
      <rPr>
        <b/>
        <sz val="11"/>
        <color theme="1"/>
        <rFont val="Calibri"/>
        <family val="2"/>
        <scheme val="minor"/>
      </rPr>
      <t xml:space="preserve">Saneerausvelan määrä, laadullisen ja määrällisen tarkastelun yhdistelmä (vuotavuus, vaikuttavuus, kunto)
</t>
    </r>
    <r>
      <rPr>
        <sz val="11"/>
        <color theme="1"/>
        <rFont val="Calibri"/>
        <family val="2"/>
        <scheme val="minor"/>
      </rPr>
      <t xml:space="preserve">2019: Velka ei kasva.
2025: Saneerausvelka pienenee.
</t>
    </r>
    <r>
      <rPr>
        <b/>
        <sz val="11"/>
        <color theme="1"/>
        <rFont val="Calibri"/>
        <family val="2"/>
        <scheme val="minor"/>
      </rPr>
      <t xml:space="preserve">Hankintojen
- Tehokkuus: hankintakorin yksikköhinta eli painotettu indeksi 
- Elinkaaren aikainen kestävyys: käyttö- ja kunnossapitokustannukset sekä energiatehokkuus koko elinkaaren aikana 
</t>
    </r>
    <r>
      <rPr>
        <sz val="11"/>
        <color theme="1"/>
        <rFont val="Calibri"/>
        <family val="2"/>
        <scheme val="minor"/>
      </rPr>
      <t>2019: Indeksi laskee reaalisesti 0,5 % vuodesta 2017; Mittari määritellään.
2025: Hankintakorin kustannustaso laskee 6 % v. 2017 tasosta reaalisesti; Elinkaaren aikainen kestävyys määriteltävän mittarin mukaisesti.</t>
    </r>
  </si>
  <si>
    <r>
      <rPr>
        <b/>
        <sz val="11"/>
        <color theme="1"/>
        <rFont val="Calibri"/>
        <family val="2"/>
        <scheme val="minor"/>
      </rPr>
      <t>Osaamisen, muutoskyvykkyyden ja yhteistyön indeksi:
Henkilöstökyselyn neljän kysymyksen keskiarvo</t>
    </r>
    <r>
      <rPr>
        <sz val="11"/>
        <color theme="1"/>
        <rFont val="Calibri"/>
        <family val="2"/>
        <scheme val="minor"/>
      </rPr>
      <t xml:space="preserve">
1. HSY:llä panostamme henkilöstön kehittymiseen riittävästi.
2. HSY on kehittyvä ja uudistuva organisaatio.
3. Henkilöstöä kuunnellaan riittävästi toiminnan kehittämisessä.
4. Yhteistyö eri yksiköiden välillä on sujuvaa. 
2021: 3,25
2025: 3,5
2030: 4,0</t>
    </r>
  </si>
  <si>
    <t>Strateginen mittari 2030:</t>
  </si>
  <si>
    <t xml:space="preserve">304-2 Significant impacts of activities, products and services on biodiversity
304-3 Habitats protected or restored
</t>
  </si>
  <si>
    <t>Työntekijäkokemukseen sisältyy myös esim. oikeudenmukaisuus, tasa-arvo, palkkatasa-arvo, yhdenvertaisuus (joka sisältää myös muun kuin nais-mies-näkökulman, esim. pride, uskonnot). Tasa-arvo ja yhdenvertaisuussuunnitelma työn alla.
Työn merkityksellisyys ja tavoitteellisuus myös sosiaalisesti merkittäviä.</t>
  </si>
  <si>
    <t>Fyysinen ja psykologinen turvallisuus (johon sisältyy esim. kiusaaminen ym.)
Työtapaturmat myös ajankohtaiset.</t>
  </si>
  <si>
    <r>
      <rPr>
        <b/>
        <sz val="11"/>
        <color theme="1"/>
        <rFont val="Calibri"/>
        <family val="2"/>
        <scheme val="minor"/>
      </rPr>
      <t>Maailmantilanteen huomioiminen ja varautuminen</t>
    </r>
    <r>
      <rPr>
        <sz val="11"/>
        <color theme="1"/>
        <rFont val="Calibri"/>
        <family val="2"/>
        <scheme val="minor"/>
      </rPr>
      <t xml:space="preserve">
45. Venäjä-pakotteiden seuranta /
sähköpulan ehkäiseminen ja varautuminen /
Maailmantilanteeseen reagoiminen ja varautumissuunnittelu, sähköpulaan varautuminen omaa sähkönkäyttöä sopeuttamalla​ (tätä tehty paljon, varausumissuunnitelma vesihuollossa, sähköpulaan varauduttu, sopeutettu, pengottu hankintoja) /
Varautuminen yms.​ hankinnoissa /
Venäjän hyökkäyksen ja pakotteiden vaikutus HSY:n toimintaan – onko vaikutusta ja miten siihen vastattu</t>
    </r>
  </si>
  <si>
    <t>Tämä tärkeä</t>
  </si>
  <si>
    <r>
      <rPr>
        <b/>
        <sz val="11"/>
        <color theme="1"/>
        <rFont val="Calibri"/>
        <family val="2"/>
        <scheme val="minor"/>
      </rPr>
      <t xml:space="preserve">Osaamisen kehittäminen
Työtä uudella tyylillä -kokonaisuus
Sisäinen asiakkuus
</t>
    </r>
    <r>
      <rPr>
        <sz val="11"/>
        <color theme="1"/>
        <rFont val="Calibri"/>
        <family val="2"/>
        <scheme val="minor"/>
      </rPr>
      <t>Ei mittareita.</t>
    </r>
  </si>
  <si>
    <t>Olennaisuusanalyysi: äänestys- ja työpajatulokset</t>
  </si>
  <si>
    <t>Äänestystulos - korkein</t>
  </si>
  <si>
    <t>Äänestystulos - keskiarvo</t>
  </si>
  <si>
    <t>Äänestyksessä ja työpajoissa nousseet aiheet ja niiden sijoittuminen olennaisuusäänestyksessä</t>
  </si>
  <si>
    <t>HSY:n asiakaspalvelu</t>
  </si>
  <si>
    <t>Ei</t>
  </si>
  <si>
    <t>HSY:n organisaatio</t>
  </si>
  <si>
    <t>HSY:n päätöksenteko</t>
  </si>
  <si>
    <t>HSY</t>
  </si>
  <si>
    <t>HSY:n materiaali- ja ravinnevirrat</t>
  </si>
  <si>
    <t>Henkilöstökertomus 2022</t>
  </si>
  <si>
    <t>Kpl 7.1</t>
  </si>
  <si>
    <t xml:space="preserve">Kpl 7.1 </t>
  </si>
  <si>
    <t>Kpleet 1.2 ja 7.1</t>
  </si>
  <si>
    <t>HSY:n palkkiosääntö</t>
  </si>
  <si>
    <t>Puuttuu: johtajien palkat (senior executives) ja miten palkan suuruus liittyy vastuullisuuden toteuttamiseen (meillä strategian)</t>
  </si>
  <si>
    <t>Information unavailable/incomplete</t>
  </si>
  <si>
    <t xml:space="preserve">Ei ole laskettu.
</t>
  </si>
  <si>
    <t>HSY:n strategia</t>
  </si>
  <si>
    <t>Kpl 1.2</t>
  </si>
  <si>
    <t>Tärkeimmät: Suomen Kiertovoima ry (KIVO), Vesilaitosyhdistys (VVY)</t>
  </si>
  <si>
    <t>Tasa-arvo- ja yhdenvertaisuussuunnitelma 2021–2022</t>
  </si>
  <si>
    <t>Kpleet 1.2 ja 7.1, tämän liitteen Olennaisuusanalyysi-välilehti</t>
  </si>
  <si>
    <t>Tämän liitteen Olennaisuusanalyysi-välilehti</t>
  </si>
  <si>
    <t>Vertaa vuonna 2021 raportoituihin aiheisiin</t>
  </si>
  <si>
    <t>Vastuullisuusraportti 2022</t>
  </si>
  <si>
    <t xml:space="preserve">Punainen: äänestetty sijalle 1 - 10 ja vähintään kaksi ryhmää nostanut kymmenen joukkoon, raportoitiin
</t>
  </si>
  <si>
    <t>Oranssi: äänestetty sijalle 1 - 10 tai vähintään kaksi ryhmää nostanut kymmenen joukkoon, raportoitiin</t>
  </si>
  <si>
    <t>Sininen: äänestetty sijalle 11 - 20 ja vähintään yksi ryhmä nostanut kymmenen joukkoon, raportoitiin vaihtelevasti</t>
  </si>
  <si>
    <t>Statement of use</t>
  </si>
  <si>
    <t>Pääkonttori: Helsinki; toiminta-alue: Suomi</t>
  </si>
  <si>
    <t>Breakdown by region; 
Nymber of non guaranteed hours/full-time ja part-time employees</t>
  </si>
  <si>
    <t>Ei relevantti: Breakdown by region
Puuttuu tiedot: number of non guaranteed hours/full-time ja part-time employees</t>
  </si>
  <si>
    <t>HSY:n hallintosääntö</t>
  </si>
  <si>
    <t>Yhtymäkokouksen esityslistat ja pöytäkirjat</t>
  </si>
  <si>
    <t>2-21</t>
  </si>
  <si>
    <t>Kpleet 1.1 ja 1.2 ja koko vastuullisuusraportti 2022</t>
  </si>
  <si>
    <t>Asiakaskyselyt</t>
  </si>
  <si>
    <t xml:space="preserve">Määrittelemme sidosryhmiksemme kaikki ne yksilöt, ryhmät, organisaatiot tai instituutiot, joihin HSY:n toiminta vaikuttaa tai jotka omalla toiminnallaan vaikuttavat (positiivisesti tai negatiivisesti) HSY:n toimintaan. Merkittävimpien sidosryhmien osalta olemme määritelleet sidosryhmän roolin ja yhteistyötahon HSY:ssä. Saamme tärkeimmiltä sidosryhmiltämme palautetta asiakaskyselyjen, kuluttajakäyttäytymiskyselyjen ja henkilöstökyselyjen kautta.
Sidosryhmien osallistuminen strategiamme ja tämän raportin sisällön määrittelyyn on kuvattu luvuissa 1.2 ja 7.2. </t>
  </si>
  <si>
    <t>Eettisten periaatteidemme mukaan emme hyväksy korruptiota tai lahjontaa missään muodossa emmekä vaadi, tarjoa tai ota vastaan epäasiallista lahjaa tai vieraanvaraisuutta. Eettiset periaatteemme velvoittavat jokaista HSY:läistä, ja niitä koskeva koulutus kuuluu perehdytysohjelmaamme.</t>
  </si>
  <si>
    <t>Tilinpäätös 2021</t>
  </si>
  <si>
    <t>HSY:n materiaali- ja ravinnetaseet</t>
  </si>
  <si>
    <t>Kpleet 2.1 ja 2.2</t>
  </si>
  <si>
    <t xml:space="preserve">Ei ole laskettu
</t>
  </si>
  <si>
    <t>Fuel consumption (renewable/non-renewable)</t>
  </si>
  <si>
    <t>302-2</t>
  </si>
  <si>
    <t>Ei ole laskettu</t>
  </si>
  <si>
    <t>302-3</t>
  </si>
  <si>
    <t>302-5</t>
  </si>
  <si>
    <t>Kpleet 1.2, 2.4, 2.5 ja 7.3</t>
  </si>
  <si>
    <t>Jätevedenpuhdistus pääkapunkiseudulla 2022 -raportti</t>
  </si>
  <si>
    <t>Kpl 2.4</t>
  </si>
  <si>
    <t>Kpl 2.5</t>
  </si>
  <si>
    <t>kpleet 2.1 ja 7.3</t>
  </si>
  <si>
    <t>305-3</t>
  </si>
  <si>
    <t>305-4</t>
  </si>
  <si>
    <t>Kpl 2.1</t>
  </si>
  <si>
    <r>
      <t xml:space="preserve">301-1 Materials used by weight or volume (materiaalitase ja trakennukset)
301-2 Recycled input materials used (tuotteissa käytetyn kierrätetyn materiaalin määrä)
</t>
    </r>
    <r>
      <rPr>
        <u/>
        <sz val="11"/>
        <color theme="1"/>
        <rFont val="Calibri"/>
        <family val="2"/>
        <scheme val="minor"/>
      </rPr>
      <t>306: älä sisällytä jätevettä, jos laki ei vaadi</t>
    </r>
    <r>
      <rPr>
        <sz val="11"/>
        <color theme="1"/>
        <rFont val="Calibri"/>
        <family val="2"/>
        <scheme val="minor"/>
      </rPr>
      <t xml:space="preserve">
306-1 Waste generation and significant waste-related impacts
306-2 Management of significant waste-related impacts
306-3 Waste generated
306-4 Waste diverted from disposal
306-5 Waste directed to disposal</t>
    </r>
  </si>
  <si>
    <t>Kpleet 2.3 ja 7.3</t>
  </si>
  <si>
    <t>Kpleet 1.2, 2.3 ja 7.3</t>
  </si>
  <si>
    <t>401-1 New employee hires and employee
turnover
401-2 Benefits provided to full-time
employees that are not provided to temporary or part-time employees
401-3 Parental leave
405-1 Diversity of governance bodies and employees
405-2 Ratio of basic salary and remuneration of women to men</t>
  </si>
  <si>
    <t xml:space="preserve">Raporointijakso: 2022, sama kuin taloudellisessa raportoinnissa; julkaisupäivä: 30.6.2023,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</si>
</sst>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theme="1"/>
      <name val="Calibri"/>
      <family val="2"/>
      <scheme val="minor"/>
    </font>
    <font>
      <b/>
      <sz val="20"/>
      <name val="Arial"/>
      <family val="2"/>
    </font>
    <font>
      <sz val="11"/>
      <color theme="1"/>
      <name val="Arial"/>
      <family val="2"/>
    </font>
    <font>
      <b/>
      <sz val="11"/>
      <color theme="0"/>
      <name val="Arial"/>
      <family val="2"/>
    </font>
    <font>
      <sz val="11"/>
      <name val="Arial"/>
      <family val="2"/>
    </font>
    <font>
      <b/>
      <sz val="20"/>
      <color rgb="FF002855"/>
      <name val="Arial"/>
      <family val="2"/>
    </font>
    <font>
      <b/>
      <sz val="11"/>
      <color rgb="FFFFFFFF"/>
      <name val="Arial"/>
      <family val="2"/>
    </font>
    <font>
      <b/>
      <sz val="10"/>
      <color rgb="FFFFFFFF"/>
      <name val="Arial"/>
      <family val="2"/>
    </font>
    <font>
      <b/>
      <sz val="16"/>
      <color rgb="FFFFFFFF"/>
      <name val="Arial"/>
      <family val="2"/>
    </font>
    <font>
      <b/>
      <sz val="11"/>
      <color theme="1"/>
      <name val="Arial"/>
      <family val="2"/>
    </font>
    <font>
      <sz val="11"/>
      <color rgb="FF000000"/>
      <name val="Arial"/>
      <family val="2"/>
    </font>
    <font>
      <b/>
      <sz val="11"/>
      <name val="Arial"/>
      <family val="2"/>
    </font>
    <font>
      <i/>
      <sz val="11"/>
      <color theme="1"/>
      <name val="Arial"/>
      <family val="2"/>
    </font>
    <font>
      <i/>
      <sz val="11"/>
      <name val="Arial"/>
      <family val="2"/>
    </font>
    <font>
      <u/>
      <sz val="11"/>
      <color theme="10"/>
      <name val="Calibri"/>
      <family val="2"/>
      <scheme val="minor"/>
    </font>
    <font>
      <sz val="11"/>
      <color rgb="FFFF0000"/>
      <name val="Arial"/>
      <family val="2"/>
    </font>
    <font>
      <sz val="10.5"/>
      <color theme="1"/>
      <name val="Arial"/>
      <family val="2"/>
    </font>
    <font>
      <b/>
      <sz val="10.5"/>
      <color theme="1"/>
      <name val="Arial"/>
      <family val="2"/>
    </font>
    <font>
      <sz val="10.5"/>
      <name val="Arial"/>
      <family val="2"/>
    </font>
    <font>
      <sz val="12"/>
      <color theme="0"/>
      <name val="Arial Black"/>
      <family val="2"/>
    </font>
    <font>
      <b/>
      <sz val="12"/>
      <color theme="0"/>
      <name val="Arial Black"/>
      <family val="2"/>
    </font>
    <font>
      <sz val="10.5"/>
      <color rgb="FF000000"/>
      <name val="Arial"/>
      <family val="2"/>
    </font>
    <font>
      <b/>
      <u/>
      <sz val="10.5"/>
      <color theme="10"/>
      <name val="Arial"/>
      <family val="2"/>
    </font>
    <font>
      <i/>
      <sz val="10.5"/>
      <color theme="1"/>
      <name val="Arial"/>
      <family val="2"/>
    </font>
    <font>
      <i/>
      <sz val="10.5"/>
      <name val="Arial"/>
      <family val="2"/>
    </font>
    <font>
      <u/>
      <sz val="11"/>
      <color theme="1"/>
      <name val="Calibri"/>
      <family val="2"/>
      <scheme val="minor"/>
    </font>
    <font>
      <b/>
      <sz val="22"/>
      <color theme="1"/>
      <name val="Calibri"/>
      <family val="2"/>
      <scheme val="minor"/>
    </font>
    <font>
      <sz val="8"/>
      <name val="Calibri"/>
      <family val="2"/>
      <scheme val="minor"/>
    </font>
    <font>
      <u/>
      <sz val="22"/>
      <color theme="8" tint="-0.249977111117893"/>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EDEDED"/>
        <bgColor indexed="64"/>
      </patternFill>
    </fill>
    <fill>
      <patternFill patternType="solid">
        <fgColor rgb="FF23559F"/>
        <bgColor indexed="64"/>
      </patternFill>
    </fill>
    <fill>
      <patternFill patternType="solid">
        <fgColor rgb="FF4F74AE"/>
        <bgColor indexed="64"/>
      </patternFill>
    </fill>
    <fill>
      <patternFill patternType="solid">
        <fgColor rgb="FFD9E2EE"/>
        <bgColor indexed="64"/>
      </patternFill>
    </fill>
    <fill>
      <patternFill patternType="solid">
        <fgColor rgb="FFE3E4E5"/>
        <bgColor indexed="64"/>
      </patternFill>
    </fill>
    <fill>
      <patternFill patternType="solid">
        <fgColor rgb="FF9DB3D3"/>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rgb="FF788498"/>
      </left>
      <right/>
      <top/>
      <bottom style="thin">
        <color indexed="64"/>
      </bottom>
      <diagonal/>
    </border>
    <border>
      <left/>
      <right/>
      <top/>
      <bottom style="thin">
        <color theme="0"/>
      </bottom>
      <diagonal/>
    </border>
  </borders>
  <cellStyleXfs count="2">
    <xf numFmtId="0" fontId="0" fillId="0" borderId="0"/>
    <xf numFmtId="0" fontId="15" fillId="0" borderId="0" applyNumberFormat="0" applyFill="0" applyBorder="0" applyAlignment="0" applyProtection="0"/>
  </cellStyleXfs>
  <cellXfs count="141">
    <xf numFmtId="0" fontId="0" fillId="0" borderId="0" xfId="0"/>
    <xf numFmtId="0" fontId="0" fillId="2" borderId="0" xfId="0" applyFill="1"/>
    <xf numFmtId="0" fontId="1" fillId="2" borderId="0" xfId="0" applyFont="1" applyFill="1" applyAlignment="1">
      <alignment wrapText="1"/>
    </xf>
    <xf numFmtId="0" fontId="3" fillId="2" borderId="0" xfId="0" applyFont="1" applyFill="1"/>
    <xf numFmtId="0" fontId="6" fillId="2" borderId="0" xfId="0" applyFont="1" applyFill="1" applyBorder="1" applyAlignment="1">
      <alignment horizontal="left" vertical="center"/>
    </xf>
    <xf numFmtId="0" fontId="6" fillId="2" borderId="14" xfId="0" applyFont="1" applyFill="1" applyBorder="1" applyAlignment="1">
      <alignment horizontal="left" vertical="center"/>
    </xf>
    <xf numFmtId="0" fontId="3" fillId="2" borderId="14" xfId="0" applyFont="1" applyFill="1" applyBorder="1"/>
    <xf numFmtId="0" fontId="3" fillId="0" borderId="1" xfId="0" applyFont="1" applyBorder="1" applyAlignment="1">
      <alignment vertical="top" wrapText="1"/>
    </xf>
    <xf numFmtId="0" fontId="3" fillId="0" borderId="0" xfId="0" applyFont="1"/>
    <xf numFmtId="0" fontId="3" fillId="2" borderId="17" xfId="0" applyFont="1" applyFill="1" applyBorder="1"/>
    <xf numFmtId="0" fontId="10" fillId="2" borderId="0" xfId="0" applyFont="1" applyFill="1" applyAlignment="1">
      <alignment wrapText="1"/>
    </xf>
    <xf numFmtId="0" fontId="10" fillId="2" borderId="0" xfId="0" applyFont="1" applyFill="1" applyBorder="1" applyAlignment="1">
      <alignment wrapText="1"/>
    </xf>
    <xf numFmtId="0" fontId="0" fillId="3" borderId="0" xfId="0" applyFill="1"/>
    <xf numFmtId="0" fontId="0" fillId="3" borderId="0" xfId="0" applyFill="1" applyBorder="1"/>
    <xf numFmtId="0" fontId="10" fillId="6" borderId="1" xfId="0" applyFont="1" applyFill="1" applyBorder="1" applyAlignment="1">
      <alignment vertical="center" wrapText="1"/>
    </xf>
    <xf numFmtId="0" fontId="1" fillId="3" borderId="0" xfId="0" applyFont="1" applyFill="1" applyAlignment="1">
      <alignment wrapText="1"/>
    </xf>
    <xf numFmtId="0" fontId="8" fillId="4" borderId="9" xfId="0" applyFont="1" applyFill="1" applyBorder="1" applyAlignment="1">
      <alignment vertical="center" wrapText="1"/>
    </xf>
    <xf numFmtId="0" fontId="8" fillId="4" borderId="10" xfId="0" applyFont="1" applyFill="1" applyBorder="1" applyAlignment="1">
      <alignment vertical="center" wrapText="1"/>
    </xf>
    <xf numFmtId="0" fontId="8" fillId="4" borderId="1" xfId="0" applyFont="1" applyFill="1" applyBorder="1" applyAlignment="1">
      <alignment vertical="center" wrapText="1"/>
    </xf>
    <xf numFmtId="0" fontId="3" fillId="2" borderId="0" xfId="0" applyFont="1" applyFill="1" applyAlignment="1"/>
    <xf numFmtId="0" fontId="16" fillId="2" borderId="0" xfId="0" applyFont="1" applyFill="1"/>
    <xf numFmtId="0" fontId="11" fillId="0" borderId="12" xfId="0" applyFont="1" applyBorder="1" applyAlignment="1">
      <alignment vertical="top" wrapText="1"/>
    </xf>
    <xf numFmtId="0" fontId="11" fillId="0" borderId="1" xfId="0" applyFont="1" applyBorder="1" applyAlignment="1">
      <alignment vertical="top"/>
    </xf>
    <xf numFmtId="0" fontId="11" fillId="0" borderId="1" xfId="0" applyFont="1" applyBorder="1" applyAlignment="1">
      <alignment vertical="top" wrapText="1"/>
    </xf>
    <xf numFmtId="0" fontId="11" fillId="0" borderId="15" xfId="0" applyFont="1" applyBorder="1" applyAlignment="1">
      <alignment vertical="top" wrapText="1"/>
    </xf>
    <xf numFmtId="0" fontId="5" fillId="0" borderId="1" xfId="0" applyFont="1" applyBorder="1" applyAlignment="1">
      <alignment vertical="top" wrapText="1"/>
    </xf>
    <xf numFmtId="0" fontId="5" fillId="0" borderId="15" xfId="0" applyFont="1" applyBorder="1" applyAlignment="1">
      <alignment vertical="top" wrapText="1"/>
    </xf>
    <xf numFmtId="0" fontId="5" fillId="0" borderId="1" xfId="0" applyFont="1" applyBorder="1" applyAlignment="1">
      <alignment vertical="top"/>
    </xf>
    <xf numFmtId="0" fontId="5" fillId="0" borderId="1" xfId="0" applyFont="1" applyFill="1" applyBorder="1" applyAlignment="1">
      <alignment vertical="top"/>
    </xf>
    <xf numFmtId="0" fontId="18" fillId="3" borderId="0" xfId="0" applyFont="1" applyFill="1" applyAlignment="1">
      <alignment wrapText="1"/>
    </xf>
    <xf numFmtId="0" fontId="22" fillId="3" borderId="0" xfId="0" applyFont="1" applyFill="1" applyAlignment="1">
      <alignment wrapText="1"/>
    </xf>
    <xf numFmtId="0" fontId="17" fillId="3" borderId="0" xfId="0" applyFont="1" applyFill="1" applyAlignment="1">
      <alignment vertical="center"/>
    </xf>
    <xf numFmtId="0" fontId="17" fillId="3" borderId="0" xfId="0" applyFont="1" applyFill="1"/>
    <xf numFmtId="0" fontId="23" fillId="3" borderId="0" xfId="1" applyFont="1" applyFill="1" applyAlignment="1"/>
    <xf numFmtId="0" fontId="23" fillId="3" borderId="0" xfId="1" applyFont="1" applyFill="1"/>
    <xf numFmtId="0" fontId="15" fillId="0" borderId="1" xfId="1" applyBorder="1" applyAlignment="1">
      <alignment vertical="top" wrapText="1"/>
    </xf>
    <xf numFmtId="0" fontId="0" fillId="0" borderId="1" xfId="0" applyBorder="1" applyAlignment="1">
      <alignment vertical="top" wrapText="1"/>
    </xf>
    <xf numFmtId="0" fontId="0" fillId="0" borderId="1" xfId="0" applyBorder="1" applyAlignment="1">
      <alignment horizontal="center" vertical="top" wrapText="1"/>
    </xf>
    <xf numFmtId="0" fontId="1" fillId="10" borderId="1" xfId="0" applyFont="1" applyFill="1" applyBorder="1" applyAlignment="1">
      <alignment vertical="top" wrapText="1"/>
    </xf>
    <xf numFmtId="0" fontId="0" fillId="10" borderId="1" xfId="0" applyFill="1" applyBorder="1" applyAlignment="1">
      <alignment horizontal="center" vertical="top" wrapText="1"/>
    </xf>
    <xf numFmtId="0" fontId="0" fillId="10" borderId="1" xfId="0" applyFill="1" applyBorder="1" applyAlignment="1">
      <alignment vertical="top" wrapText="1"/>
    </xf>
    <xf numFmtId="0" fontId="0" fillId="11" borderId="1" xfId="0" applyFill="1" applyBorder="1" applyAlignment="1">
      <alignment vertical="top" wrapText="1"/>
    </xf>
    <xf numFmtId="0" fontId="0" fillId="12" borderId="1" xfId="0" applyFill="1" applyBorder="1" applyAlignment="1">
      <alignment vertical="top" wrapText="1"/>
    </xf>
    <xf numFmtId="0" fontId="15" fillId="0" borderId="15" xfId="1" applyBorder="1" applyAlignment="1">
      <alignment vertical="top" wrapText="1"/>
    </xf>
    <xf numFmtId="0" fontId="5" fillId="0" borderId="12" xfId="0" applyFont="1" applyFill="1" applyBorder="1" applyAlignment="1">
      <alignment vertical="top"/>
    </xf>
    <xf numFmtId="0" fontId="0" fillId="13" borderId="1" xfId="0" applyFill="1" applyBorder="1" applyAlignment="1">
      <alignment vertical="top" wrapText="1"/>
    </xf>
    <xf numFmtId="0" fontId="0" fillId="0" borderId="1" xfId="0" applyFill="1" applyBorder="1" applyAlignment="1">
      <alignment vertical="top" wrapText="1"/>
    </xf>
    <xf numFmtId="0" fontId="0" fillId="0" borderId="1" xfId="0" applyBorder="1" applyAlignment="1">
      <alignment horizontal="left" vertical="top" wrapText="1"/>
    </xf>
    <xf numFmtId="49" fontId="5" fillId="0" borderId="1" xfId="0" applyNumberFormat="1" applyFont="1" applyBorder="1" applyAlignment="1">
      <alignment vertical="top"/>
    </xf>
    <xf numFmtId="49" fontId="5" fillId="0" borderId="1" xfId="0" applyNumberFormat="1" applyFont="1" applyBorder="1" applyAlignment="1">
      <alignment vertical="top" wrapText="1"/>
    </xf>
    <xf numFmtId="0" fontId="5" fillId="0" borderId="12" xfId="0" applyFont="1" applyBorder="1" applyAlignment="1">
      <alignment vertical="top" wrapText="1"/>
    </xf>
    <xf numFmtId="0" fontId="16" fillId="0" borderId="1" xfId="0" applyFont="1" applyBorder="1" applyAlignment="1">
      <alignment vertical="top" wrapText="1"/>
    </xf>
    <xf numFmtId="49" fontId="16" fillId="0" borderId="15" xfId="0" applyNumberFormat="1" applyFont="1" applyBorder="1" applyAlignment="1">
      <alignment vertical="top" wrapText="1"/>
    </xf>
    <xf numFmtId="0" fontId="16" fillId="0" borderId="1" xfId="0" applyFont="1" applyBorder="1" applyAlignment="1">
      <alignment vertical="top"/>
    </xf>
    <xf numFmtId="0" fontId="5" fillId="0" borderId="13" xfId="0" applyFont="1" applyBorder="1" applyAlignment="1">
      <alignment vertical="top" wrapText="1"/>
    </xf>
    <xf numFmtId="0" fontId="5" fillId="0" borderId="1" xfId="0" applyFont="1" applyFill="1" applyBorder="1" applyAlignment="1">
      <alignment vertical="top" wrapText="1"/>
    </xf>
    <xf numFmtId="0" fontId="15" fillId="0" borderId="1" xfId="1" applyBorder="1" applyAlignment="1">
      <alignment vertical="top"/>
    </xf>
    <xf numFmtId="0" fontId="21" fillId="4" borderId="0" xfId="0" applyFont="1" applyFill="1" applyBorder="1" applyAlignment="1">
      <alignment horizontal="left" wrapText="1"/>
    </xf>
    <xf numFmtId="0" fontId="17" fillId="3" borderId="0" xfId="0" applyFont="1" applyFill="1" applyAlignment="1">
      <alignment horizontal="left" vertical="top" wrapText="1"/>
    </xf>
    <xf numFmtId="0" fontId="20" fillId="4" borderId="0" xfId="0" applyFont="1" applyFill="1" applyAlignment="1">
      <alignment horizontal="left" vertical="top" wrapText="1"/>
    </xf>
    <xf numFmtId="0" fontId="19" fillId="3" borderId="0" xfId="0" applyFont="1" applyFill="1" applyAlignment="1">
      <alignment horizontal="left" vertical="top" wrapText="1"/>
    </xf>
    <xf numFmtId="0" fontId="20" fillId="4" borderId="0" xfId="0" applyFont="1" applyFill="1" applyAlignment="1">
      <alignment horizontal="left" wrapText="1"/>
    </xf>
    <xf numFmtId="0" fontId="8" fillId="4" borderId="15"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9" xfId="0" applyFont="1" applyFill="1" applyBorder="1" applyAlignment="1">
      <alignment horizontal="center" wrapText="1"/>
    </xf>
    <xf numFmtId="0" fontId="8" fillId="4" borderId="14" xfId="0" applyFont="1" applyFill="1" applyBorder="1" applyAlignment="1">
      <alignment horizontal="center" wrapText="1"/>
    </xf>
    <xf numFmtId="0" fontId="8" fillId="4" borderId="10" xfId="0" applyFont="1" applyFill="1" applyBorder="1" applyAlignment="1">
      <alignment horizontal="center" wrapText="1"/>
    </xf>
    <xf numFmtId="0" fontId="8" fillId="4" borderId="6"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7" fillId="4" borderId="15" xfId="0" applyFont="1" applyFill="1" applyBorder="1" applyAlignment="1">
      <alignment horizontal="left" wrapText="1"/>
    </xf>
    <xf numFmtId="0" fontId="7" fillId="4" borderId="12" xfId="0" applyFont="1" applyFill="1" applyBorder="1" applyAlignment="1">
      <alignment horizontal="left" wrapText="1"/>
    </xf>
    <xf numFmtId="0" fontId="8" fillId="4" borderId="7" xfId="0" applyFont="1" applyFill="1" applyBorder="1" applyAlignment="1">
      <alignment horizontal="left" vertical="center" wrapText="1"/>
    </xf>
    <xf numFmtId="0" fontId="8" fillId="4" borderId="4" xfId="0" applyFont="1" applyFill="1" applyBorder="1" applyAlignment="1">
      <alignment horizontal="left" vertical="center" wrapText="1"/>
    </xf>
    <xf numFmtId="0" fontId="12" fillId="6" borderId="13" xfId="0" applyFont="1" applyFill="1" applyBorder="1" applyAlignment="1">
      <alignment horizontal="left" vertical="center" wrapText="1"/>
    </xf>
    <xf numFmtId="0" fontId="12" fillId="6" borderId="12" xfId="0" applyFont="1" applyFill="1" applyBorder="1" applyAlignment="1">
      <alignment horizontal="left" vertical="center" wrapText="1"/>
    </xf>
    <xf numFmtId="0" fontId="14" fillId="7" borderId="2" xfId="0" applyFont="1" applyFill="1" applyBorder="1" applyAlignment="1">
      <alignment horizontal="center" vertical="center" wrapText="1"/>
    </xf>
    <xf numFmtId="0" fontId="14" fillId="7" borderId="0" xfId="0" applyFont="1" applyFill="1" applyBorder="1" applyAlignment="1">
      <alignment horizontal="center" vertical="center"/>
    </xf>
    <xf numFmtId="0" fontId="14" fillId="7" borderId="3" xfId="0" applyFont="1" applyFill="1" applyBorder="1" applyAlignment="1">
      <alignment horizontal="center" vertical="center"/>
    </xf>
    <xf numFmtId="0" fontId="14" fillId="7" borderId="8" xfId="0" applyFont="1" applyFill="1" applyBorder="1" applyAlignment="1">
      <alignment horizontal="center" vertical="center"/>
    </xf>
    <xf numFmtId="0" fontId="14" fillId="7" borderId="4" xfId="0" applyFont="1" applyFill="1" applyBorder="1" applyAlignment="1">
      <alignment horizontal="center" vertical="center"/>
    </xf>
    <xf numFmtId="0" fontId="14" fillId="7" borderId="11" xfId="0" applyFont="1" applyFill="1" applyBorder="1" applyAlignment="1">
      <alignment horizontal="center" vertical="center"/>
    </xf>
    <xf numFmtId="0" fontId="9" fillId="5" borderId="9" xfId="0" applyFont="1" applyFill="1" applyBorder="1" applyAlignment="1">
      <alignment horizontal="left" vertical="center"/>
    </xf>
    <xf numFmtId="0" fontId="9" fillId="5" borderId="14" xfId="0" applyFont="1" applyFill="1" applyBorder="1" applyAlignment="1">
      <alignment horizontal="left" vertical="center"/>
    </xf>
    <xf numFmtId="0" fontId="9" fillId="5" borderId="10" xfId="0" applyFont="1" applyFill="1" applyBorder="1" applyAlignment="1">
      <alignment horizontal="left" vertical="center"/>
    </xf>
    <xf numFmtId="0" fontId="10" fillId="6" borderId="15" xfId="0" applyFont="1" applyFill="1" applyBorder="1" applyAlignment="1">
      <alignment horizontal="left" vertical="center" wrapText="1"/>
    </xf>
    <xf numFmtId="0" fontId="10" fillId="6" borderId="13" xfId="0" applyFont="1" applyFill="1" applyBorder="1" applyAlignment="1">
      <alignment horizontal="left" vertical="center" wrapText="1"/>
    </xf>
    <xf numFmtId="0" fontId="10" fillId="6" borderId="12" xfId="0" applyFont="1" applyFill="1" applyBorder="1" applyAlignment="1">
      <alignment horizontal="left" vertical="center" wrapText="1"/>
    </xf>
    <xf numFmtId="0" fontId="3" fillId="7" borderId="13" xfId="0" applyFont="1" applyFill="1" applyBorder="1" applyAlignment="1">
      <alignment horizontal="center" vertical="top"/>
    </xf>
    <xf numFmtId="0" fontId="3" fillId="7" borderId="12" xfId="0" applyFont="1" applyFill="1" applyBorder="1" applyAlignment="1">
      <alignment horizontal="center" vertical="top"/>
    </xf>
    <xf numFmtId="0" fontId="3" fillId="7" borderId="5" xfId="0" applyFont="1" applyFill="1" applyBorder="1" applyAlignment="1">
      <alignment horizontal="center" wrapText="1"/>
    </xf>
    <xf numFmtId="0" fontId="3" fillId="7" borderId="7" xfId="0" applyFont="1" applyFill="1" applyBorder="1" applyAlignment="1">
      <alignment horizontal="center" wrapText="1"/>
    </xf>
    <xf numFmtId="0" fontId="3" fillId="7" borderId="6" xfId="0" applyFont="1" applyFill="1" applyBorder="1" applyAlignment="1">
      <alignment horizontal="center" wrapText="1"/>
    </xf>
    <xf numFmtId="0" fontId="3" fillId="7" borderId="2" xfId="0" applyFont="1" applyFill="1" applyBorder="1" applyAlignment="1">
      <alignment horizontal="center" wrapText="1"/>
    </xf>
    <xf numFmtId="0" fontId="3" fillId="7" borderId="0" xfId="0" applyFont="1" applyFill="1" applyBorder="1" applyAlignment="1">
      <alignment horizontal="center" wrapText="1"/>
    </xf>
    <xf numFmtId="0" fontId="3" fillId="7" borderId="3" xfId="0" applyFont="1" applyFill="1" applyBorder="1" applyAlignment="1">
      <alignment horizontal="center" wrapText="1"/>
    </xf>
    <xf numFmtId="0" fontId="3" fillId="0" borderId="15"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11" fillId="0" borderId="15" xfId="0" applyFont="1" applyBorder="1" applyAlignment="1">
      <alignment vertical="top" wrapText="1"/>
    </xf>
    <xf numFmtId="0" fontId="11" fillId="0" borderId="12" xfId="0" applyFont="1" applyBorder="1" applyAlignment="1">
      <alignment vertical="top" wrapText="1"/>
    </xf>
    <xf numFmtId="0" fontId="2" fillId="0" borderId="16" xfId="0" applyFont="1" applyBorder="1" applyAlignment="1">
      <alignment horizontal="left" vertical="center"/>
    </xf>
    <xf numFmtId="0" fontId="2" fillId="0" borderId="4" xfId="0" applyFont="1" applyBorder="1" applyAlignment="1">
      <alignment horizontal="left" vertical="center"/>
    </xf>
    <xf numFmtId="0" fontId="5" fillId="0" borderId="9" xfId="0" applyFont="1" applyBorder="1" applyAlignment="1"/>
    <xf numFmtId="0" fontId="5" fillId="0" borderId="14" xfId="0" applyFont="1" applyBorder="1" applyAlignment="1"/>
    <xf numFmtId="0" fontId="5" fillId="0" borderId="10" xfId="0" applyFont="1" applyBorder="1" applyAlignment="1"/>
    <xf numFmtId="0" fontId="5" fillId="0" borderId="9" xfId="0" applyFont="1" applyBorder="1" applyAlignment="1">
      <alignment vertical="center"/>
    </xf>
    <xf numFmtId="0" fontId="5" fillId="0" borderId="14" xfId="0" applyFont="1" applyBorder="1" applyAlignment="1">
      <alignment vertical="center"/>
    </xf>
    <xf numFmtId="0" fontId="5" fillId="0" borderId="10" xfId="0" applyFont="1" applyBorder="1" applyAlignment="1">
      <alignment vertical="center"/>
    </xf>
    <xf numFmtId="0" fontId="4" fillId="4" borderId="9" xfId="0" applyFont="1" applyFill="1" applyBorder="1" applyAlignment="1">
      <alignment vertical="center" wrapText="1"/>
    </xf>
    <xf numFmtId="0" fontId="4" fillId="4" borderId="10" xfId="0" applyFont="1" applyFill="1" applyBorder="1" applyAlignment="1">
      <alignment vertical="center" wrapText="1"/>
    </xf>
    <xf numFmtId="0" fontId="4" fillId="4" borderId="9" xfId="0" applyFont="1" applyFill="1" applyBorder="1" applyAlignment="1"/>
    <xf numFmtId="0" fontId="4" fillId="4" borderId="10" xfId="0" applyFont="1" applyFill="1" applyBorder="1" applyAlignment="1"/>
    <xf numFmtId="0" fontId="4" fillId="4" borderId="8" xfId="0" applyFont="1" applyFill="1" applyBorder="1" applyAlignment="1">
      <alignment vertical="center"/>
    </xf>
    <xf numFmtId="0" fontId="4" fillId="4" borderId="11" xfId="0" applyFont="1" applyFill="1" applyBorder="1" applyAlignment="1">
      <alignment vertical="center"/>
    </xf>
    <xf numFmtId="0" fontId="5" fillId="0" borderId="9" xfId="0" applyFont="1" applyBorder="1" applyAlignment="1">
      <alignment vertical="center" wrapText="1"/>
    </xf>
    <xf numFmtId="0" fontId="5" fillId="0" borderId="14" xfId="0" applyFont="1" applyBorder="1" applyAlignment="1">
      <alignment vertical="center" wrapText="1"/>
    </xf>
    <xf numFmtId="0" fontId="5" fillId="0" borderId="10" xfId="0" applyFont="1" applyBorder="1" applyAlignment="1">
      <alignment vertical="center" wrapText="1"/>
    </xf>
    <xf numFmtId="0" fontId="10" fillId="6" borderId="1" xfId="0" applyFont="1" applyFill="1" applyBorder="1" applyAlignment="1">
      <alignment horizontal="left" vertical="center" wrapText="1"/>
    </xf>
    <xf numFmtId="0" fontId="10" fillId="8" borderId="9" xfId="0" applyFont="1" applyFill="1" applyBorder="1" applyAlignment="1">
      <alignment horizontal="left" vertical="center" wrapText="1"/>
    </xf>
    <xf numFmtId="0" fontId="10" fillId="8" borderId="14" xfId="0" applyFont="1" applyFill="1" applyBorder="1" applyAlignment="1">
      <alignment horizontal="left" vertical="center" wrapText="1"/>
    </xf>
    <xf numFmtId="0" fontId="10" fillId="8" borderId="10" xfId="0" applyFont="1" applyFill="1" applyBorder="1" applyAlignment="1">
      <alignment horizontal="left" vertical="center" wrapText="1"/>
    </xf>
    <xf numFmtId="0" fontId="10" fillId="6" borderId="15" xfId="0" applyFont="1" applyFill="1" applyBorder="1" applyAlignment="1">
      <alignment vertical="center" wrapText="1"/>
    </xf>
    <xf numFmtId="0" fontId="10" fillId="6" borderId="12" xfId="0" applyFont="1" applyFill="1" applyBorder="1" applyAlignment="1">
      <alignment vertical="center" wrapText="1"/>
    </xf>
    <xf numFmtId="0" fontId="10" fillId="8" borderId="1" xfId="0" applyFont="1" applyFill="1" applyBorder="1" applyAlignment="1">
      <alignment horizontal="left" vertical="center" wrapText="1"/>
    </xf>
    <xf numFmtId="0" fontId="11" fillId="0" borderId="13" xfId="0" applyFont="1" applyBorder="1" applyAlignment="1">
      <alignment vertical="top" wrapText="1"/>
    </xf>
    <xf numFmtId="0" fontId="27" fillId="9" borderId="5" xfId="0" applyFont="1" applyFill="1" applyBorder="1" applyAlignment="1">
      <alignment horizontal="left" vertical="center" wrapText="1"/>
    </xf>
    <xf numFmtId="0" fontId="27" fillId="9" borderId="6" xfId="0" applyFont="1" applyFill="1" applyBorder="1" applyAlignment="1">
      <alignment horizontal="left" vertical="center" wrapText="1"/>
    </xf>
    <xf numFmtId="0" fontId="27" fillId="9" borderId="2" xfId="0" applyFont="1" applyFill="1" applyBorder="1" applyAlignment="1">
      <alignment horizontal="left" vertical="center" wrapText="1"/>
    </xf>
    <xf numFmtId="0" fontId="27" fillId="9" borderId="3" xfId="0" applyFont="1" applyFill="1" applyBorder="1" applyAlignment="1">
      <alignment horizontal="left" vertical="center" wrapText="1"/>
    </xf>
    <xf numFmtId="0" fontId="27" fillId="9" borderId="8" xfId="0" applyFont="1" applyFill="1" applyBorder="1" applyAlignment="1">
      <alignment horizontal="left" vertical="center" wrapText="1"/>
    </xf>
    <xf numFmtId="0" fontId="27" fillId="9" borderId="11" xfId="0" applyFont="1" applyFill="1" applyBorder="1" applyAlignment="1">
      <alignment horizontal="left" vertical="center" wrapText="1"/>
    </xf>
    <xf numFmtId="0" fontId="29" fillId="0" borderId="5" xfId="1" applyFont="1" applyBorder="1" applyAlignment="1">
      <alignment horizontal="left" vertical="center" wrapText="1"/>
    </xf>
    <xf numFmtId="0" fontId="29" fillId="0" borderId="7" xfId="1" applyFont="1" applyBorder="1" applyAlignment="1">
      <alignment horizontal="left" vertical="center" wrapText="1"/>
    </xf>
    <xf numFmtId="0" fontId="29" fillId="0" borderId="6" xfId="1" applyFont="1" applyBorder="1" applyAlignment="1">
      <alignment horizontal="left" vertical="center" wrapText="1"/>
    </xf>
    <xf numFmtId="0" fontId="29" fillId="0" borderId="2" xfId="1" applyFont="1" applyBorder="1" applyAlignment="1">
      <alignment horizontal="left" vertical="center" wrapText="1"/>
    </xf>
    <xf numFmtId="0" fontId="29" fillId="0" borderId="0" xfId="1" applyFont="1" applyBorder="1" applyAlignment="1">
      <alignment horizontal="left" vertical="center" wrapText="1"/>
    </xf>
    <xf numFmtId="0" fontId="29" fillId="0" borderId="3" xfId="1" applyFont="1" applyBorder="1" applyAlignment="1">
      <alignment horizontal="left" vertical="center" wrapText="1"/>
    </xf>
    <xf numFmtId="0" fontId="29" fillId="0" borderId="8" xfId="1" applyFont="1" applyBorder="1" applyAlignment="1">
      <alignment horizontal="left" vertical="center" wrapText="1"/>
    </xf>
    <xf numFmtId="0" fontId="29" fillId="0" borderId="4" xfId="1" applyFont="1" applyBorder="1" applyAlignment="1">
      <alignment horizontal="left" vertical="center" wrapText="1"/>
    </xf>
    <xf numFmtId="0" fontId="29" fillId="0" borderId="11" xfId="1" applyFont="1" applyBorder="1" applyAlignment="1">
      <alignment horizontal="left" vertical="center" wrapText="1"/>
    </xf>
    <xf numFmtId="2" fontId="0" fillId="0" borderId="1" xfId="0" applyNumberFormat="1" applyBorder="1" applyAlignment="1">
      <alignment horizontal="center" vertical="top" wrapText="1"/>
    </xf>
  </cellXfs>
  <cellStyles count="2">
    <cellStyle name="Hyperlinkki" xfId="1" builtinId="8"/>
    <cellStyle name="Normaali" xfId="0" builtinId="0"/>
  </cellStyles>
  <dxfs count="0"/>
  <tableStyles count="0" defaultTableStyle="TableStyleMedium9" defaultPivotStyle="PivotStyleLight16"/>
  <colors>
    <mruColors>
      <color rgb="FF23559F"/>
      <color rgb="FFEDEDED"/>
      <color rgb="FF9DB3D3"/>
      <color rgb="FFE3E4E5"/>
      <color rgb="FFD9E2EE"/>
      <color rgb="FF4F74AE"/>
      <color rgb="FF004075"/>
      <color rgb="FFB4C6E7"/>
      <color rgb="FF0070C0"/>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47625</xdr:rowOff>
    </xdr:from>
    <xdr:to>
      <xdr:col>5</xdr:col>
      <xdr:colOff>417391</xdr:colOff>
      <xdr:row>5</xdr:row>
      <xdr:rowOff>5015</xdr:rowOff>
    </xdr:to>
    <xdr:pic>
      <xdr:nvPicPr>
        <xdr:cNvPr id="3" name="Picture 2">
          <a:extLst>
            <a:ext uri="{FF2B5EF4-FFF2-40B4-BE49-F238E27FC236}">
              <a16:creationId xmlns:a16="http://schemas.microsoft.com/office/drawing/2014/main" id="{D1CB11A2-1AAD-41F2-A123-1E3F5C8ADC1A}"/>
            </a:ext>
          </a:extLst>
        </xdr:cNvPr>
        <xdr:cNvPicPr>
          <a:picLocks noChangeAspect="1"/>
        </xdr:cNvPicPr>
      </xdr:nvPicPr>
      <xdr:blipFill>
        <a:blip xmlns:r="http://schemas.openxmlformats.org/officeDocument/2006/relationships" r:embed="rId1"/>
        <a:stretch>
          <a:fillRect/>
        </a:stretch>
      </xdr:blipFill>
      <xdr:spPr>
        <a:xfrm>
          <a:off x="438150" y="238125"/>
          <a:ext cx="2255716" cy="7193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47625</xdr:rowOff>
    </xdr:from>
    <xdr:to>
      <xdr:col>5</xdr:col>
      <xdr:colOff>417391</xdr:colOff>
      <xdr:row>5</xdr:row>
      <xdr:rowOff>5015</xdr:rowOff>
    </xdr:to>
    <xdr:pic>
      <xdr:nvPicPr>
        <xdr:cNvPr id="2" name="Picture 1">
          <a:extLst>
            <a:ext uri="{FF2B5EF4-FFF2-40B4-BE49-F238E27FC236}">
              <a16:creationId xmlns:a16="http://schemas.microsoft.com/office/drawing/2014/main" id="{0B23CE04-358A-4AA0-80FA-472F40B7841F}"/>
            </a:ext>
          </a:extLst>
        </xdr:cNvPr>
        <xdr:cNvPicPr>
          <a:picLocks noChangeAspect="1"/>
        </xdr:cNvPicPr>
      </xdr:nvPicPr>
      <xdr:blipFill>
        <a:blip xmlns:r="http://schemas.openxmlformats.org/officeDocument/2006/relationships" r:embed="rId1"/>
        <a:stretch>
          <a:fillRect/>
        </a:stretch>
      </xdr:blipFill>
      <xdr:spPr>
        <a:xfrm>
          <a:off x="438150" y="238125"/>
          <a:ext cx="2255716" cy="719390"/>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lobalreporting.org/reporting-support/gri-academy/certified-training-partners/" TargetMode="External"/><Relationship Id="rId1" Type="http://schemas.openxmlformats.org/officeDocument/2006/relationships/hyperlink" Target="https://www.globalreporting.org/reporting-support/servic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www.hsy.fi/globalassets/hsy/tiedostot/palkkiosaanto_yhtymakokouksen_30.6.2017_vahvistama.pdf" TargetMode="External"/><Relationship Id="rId18" Type="http://schemas.openxmlformats.org/officeDocument/2006/relationships/hyperlink" Target="https://www.hsy.fi/globalassets/hsy/tiedostot/hsyn-hallintosaanto-1.1.2023.pdf" TargetMode="External"/><Relationship Id="rId26" Type="http://schemas.openxmlformats.org/officeDocument/2006/relationships/hyperlink" Target="https://www.hsy.fi/hsy/paatoksenteko/" TargetMode="External"/><Relationship Id="rId39" Type="http://schemas.openxmlformats.org/officeDocument/2006/relationships/hyperlink" Target="https://julkaisu.hsy.fi/sv/index/hsy-henkilostokertomus-2022.html" TargetMode="External"/><Relationship Id="rId21" Type="http://schemas.openxmlformats.org/officeDocument/2006/relationships/hyperlink" Target="https://www.hsy.fi/hsy/paatoksenteko/" TargetMode="External"/><Relationship Id="rId34" Type="http://schemas.openxmlformats.org/officeDocument/2006/relationships/hyperlink" Target="https://julkaisu.hsy.fi/jatevedenpuhdistus-paakaupunkiseudulla-2022.html" TargetMode="External"/><Relationship Id="rId42" Type="http://schemas.openxmlformats.org/officeDocument/2006/relationships/hyperlink" Target="https://www.hsy.fi/globalassets/ymparistotieto/tiedostot/tasa-arvo-ja-yhdenvertaisuussuunnitelma.pdf" TargetMode="External"/><Relationship Id="rId47" Type="http://schemas.openxmlformats.org/officeDocument/2006/relationships/hyperlink" Target="https://julkaisu.hsy.fi/sv/index/hsy-henkilostokertomus-2022.html" TargetMode="External"/><Relationship Id="rId50" Type="http://schemas.openxmlformats.org/officeDocument/2006/relationships/hyperlink" Target="https://julkaisu.hsy.fi/sv/index/hsy-henkilostokertomus-2022.html" TargetMode="External"/><Relationship Id="rId55" Type="http://schemas.openxmlformats.org/officeDocument/2006/relationships/hyperlink" Target="https://julkaisu.hsy.fi/sv/index/hsy-henkilostokertomus-2022.html" TargetMode="External"/><Relationship Id="rId7" Type="http://schemas.openxmlformats.org/officeDocument/2006/relationships/hyperlink" Target="https://julkaisu.hsy.fi/sv/index/hsy-henkilostokertomus-2022.html" TargetMode="External"/><Relationship Id="rId12" Type="http://schemas.openxmlformats.org/officeDocument/2006/relationships/hyperlink" Target="https://www.hsy.fi/hsy/paatoksenteko/" TargetMode="External"/><Relationship Id="rId17" Type="http://schemas.openxmlformats.org/officeDocument/2006/relationships/hyperlink" Target="https://www.hsy.fi/globalassets/hsy/tiedostot/hsy_tilinpaatos-2022.pdf" TargetMode="External"/><Relationship Id="rId25" Type="http://schemas.openxmlformats.org/officeDocument/2006/relationships/hyperlink" Target="https://www.hsy.fi/hsy/asiakaspalvelu/" TargetMode="External"/><Relationship Id="rId33" Type="http://schemas.openxmlformats.org/officeDocument/2006/relationships/hyperlink" Target="https://www.hsy.fi/jatteet-ja-kierratys/materiaalivirrat/" TargetMode="External"/><Relationship Id="rId38" Type="http://schemas.openxmlformats.org/officeDocument/2006/relationships/hyperlink" Target="https://julkaisu.hsy.fi/sv/index/hsy-henkilostokertomus-2022.html" TargetMode="External"/><Relationship Id="rId46" Type="http://schemas.openxmlformats.org/officeDocument/2006/relationships/hyperlink" Target="https://julkaisu.hsy.fi/sv/index/hsy-henkilostokertomus-2022.html" TargetMode="External"/><Relationship Id="rId59" Type="http://schemas.openxmlformats.org/officeDocument/2006/relationships/hyperlink" Target="https://www.hsy.fi/globalassets/ymparistotieto/tiedostot/tasa-arvo-ja-yhdenvertaisuussuunnitelma.pdf" TargetMode="External"/><Relationship Id="rId2" Type="http://schemas.openxmlformats.org/officeDocument/2006/relationships/hyperlink" Target="https://www.hsy.fi/hsy/asiakaspalvelu/" TargetMode="External"/><Relationship Id="rId16" Type="http://schemas.openxmlformats.org/officeDocument/2006/relationships/hyperlink" Target="https://www.hsy.fi/globalassets/ymparistotieto/tiedostot/tasa-arvo-ja-yhdenvertaisuussuunnitelma.pdf" TargetMode="External"/><Relationship Id="rId20" Type="http://schemas.openxmlformats.org/officeDocument/2006/relationships/hyperlink" Target="https://www.hsy.fi/hsy/asiakaspalvelu/" TargetMode="External"/><Relationship Id="rId29" Type="http://schemas.openxmlformats.org/officeDocument/2006/relationships/hyperlink" Target="https://www.hsy.fi/globalassets/hsy/tiedostot/hsy_tilinpaatos-2022.pdf" TargetMode="External"/><Relationship Id="rId41" Type="http://schemas.openxmlformats.org/officeDocument/2006/relationships/hyperlink" Target="https://julkaisu.hsy.fi/sv/index/hsy-henkilostokertomus-2022.html" TargetMode="External"/><Relationship Id="rId54" Type="http://schemas.openxmlformats.org/officeDocument/2006/relationships/hyperlink" Target="https://julkaisu.hsy.fi/sv/index/hsy-henkilostokertomus-2022.html" TargetMode="External"/><Relationship Id="rId1" Type="http://schemas.openxmlformats.org/officeDocument/2006/relationships/hyperlink" Target="https://www.hsy.fi/globalassets/hsy/tiedostot/hsy_tilinpaatos-2022.pdf" TargetMode="External"/><Relationship Id="rId6" Type="http://schemas.openxmlformats.org/officeDocument/2006/relationships/hyperlink" Target="https://www.hsy.fi/jatteet-ja-kierratys/materiaalivirrat/" TargetMode="External"/><Relationship Id="rId11" Type="http://schemas.openxmlformats.org/officeDocument/2006/relationships/hyperlink" Target="https://www.hsy.fi/hsy/paatoksenteko/" TargetMode="External"/><Relationship Id="rId24" Type="http://schemas.openxmlformats.org/officeDocument/2006/relationships/hyperlink" Target="https://www.hsy.fi/globalassets/ymparistotieto/tiedostot/tasa-arvo-ja-yhdenvertaisuussuunnitelma.pdf" TargetMode="External"/><Relationship Id="rId32" Type="http://schemas.openxmlformats.org/officeDocument/2006/relationships/hyperlink" Target="https://www.hsy.fi/jatteet-ja-kierratys/materiaalivirrat/" TargetMode="External"/><Relationship Id="rId37" Type="http://schemas.openxmlformats.org/officeDocument/2006/relationships/hyperlink" Target="https://www.hsy.fi/globalassets/ymparistotieto/tiedostot/tasa-arvo-ja-yhdenvertaisuussuunnitelma.pdf" TargetMode="External"/><Relationship Id="rId40" Type="http://schemas.openxmlformats.org/officeDocument/2006/relationships/hyperlink" Target="https://julkaisu.hsy.fi/sv/index/hsy-henkilostokertomus-2022.html" TargetMode="External"/><Relationship Id="rId45" Type="http://schemas.openxmlformats.org/officeDocument/2006/relationships/hyperlink" Target="https://julkaisu.hsy.fi/sv/index/hsy-henkilostokertomus-2022.html" TargetMode="External"/><Relationship Id="rId53" Type="http://schemas.openxmlformats.org/officeDocument/2006/relationships/hyperlink" Target="https://julkaisu.hsy.fi/sv/index/hsy-henkilostokertomus-2022.html" TargetMode="External"/><Relationship Id="rId58" Type="http://schemas.openxmlformats.org/officeDocument/2006/relationships/hyperlink" Target="https://julkaisu.hsy.fi/sv/index/hsy-henkilostokertomus-2022.html" TargetMode="External"/><Relationship Id="rId5" Type="http://schemas.openxmlformats.org/officeDocument/2006/relationships/hyperlink" Target="https://www.hsy.fi/hsy/" TargetMode="External"/><Relationship Id="rId15" Type="http://schemas.openxmlformats.org/officeDocument/2006/relationships/hyperlink" Target="https://www.hsy.fi/hsy/strategia-ja-vastuullisuus/" TargetMode="External"/><Relationship Id="rId23" Type="http://schemas.openxmlformats.org/officeDocument/2006/relationships/hyperlink" Target="https://hsy10.oncloudos.com/cgi/DREQUEST.PHP?page=meeting_frames" TargetMode="External"/><Relationship Id="rId28" Type="http://schemas.openxmlformats.org/officeDocument/2006/relationships/hyperlink" Target="https://www.hsy.fi/globalassets/hsy/tiedostot/hsy_tilinpaatos-2022.pdf" TargetMode="External"/><Relationship Id="rId36" Type="http://schemas.openxmlformats.org/officeDocument/2006/relationships/hyperlink" Target="https://www.hsy.fi/jatteet-ja-kierratys/materiaalivirrat/" TargetMode="External"/><Relationship Id="rId49" Type="http://schemas.openxmlformats.org/officeDocument/2006/relationships/hyperlink" Target="https://julkaisu.hsy.fi/sv/index/hsy-henkilostokertomus-2022.html" TargetMode="External"/><Relationship Id="rId57" Type="http://schemas.openxmlformats.org/officeDocument/2006/relationships/hyperlink" Target="https://julkaisu.hsy.fi/sv/index/hsy-henkilostokertomus-2022.html" TargetMode="External"/><Relationship Id="rId10" Type="http://schemas.openxmlformats.org/officeDocument/2006/relationships/hyperlink" Target="https://www.hsy.fi/hsy/paatoksenteko/" TargetMode="External"/><Relationship Id="rId19" Type="http://schemas.openxmlformats.org/officeDocument/2006/relationships/hyperlink" Target="https://www.hsy.fi/hsy/paatoksenteko/" TargetMode="External"/><Relationship Id="rId31" Type="http://schemas.openxmlformats.org/officeDocument/2006/relationships/hyperlink" Target="https://www.hsy.fi/globalassets/hsy/tiedostot/hsy_tilinpaatos-2022.pdf" TargetMode="External"/><Relationship Id="rId44" Type="http://schemas.openxmlformats.org/officeDocument/2006/relationships/hyperlink" Target="https://www.hsy.fi/globalassets/ymparistotieto/tiedostot/tasa-arvo-ja-yhdenvertaisuussuunnitelma.pdf" TargetMode="External"/><Relationship Id="rId52" Type="http://schemas.openxmlformats.org/officeDocument/2006/relationships/hyperlink" Target="https://julkaisu.hsy.fi/sv/index/hsy-henkilostokertomus-2022.html" TargetMode="External"/><Relationship Id="rId60" Type="http://schemas.openxmlformats.org/officeDocument/2006/relationships/printerSettings" Target="../printerSettings/printerSettings3.bin"/><Relationship Id="rId4" Type="http://schemas.openxmlformats.org/officeDocument/2006/relationships/hyperlink" Target="https://www.hsy.fi/hsy/paatoksenteko/" TargetMode="External"/><Relationship Id="rId9" Type="http://schemas.openxmlformats.org/officeDocument/2006/relationships/hyperlink" Target="https://www.hsy.fi/hsy/paatoksenteko/" TargetMode="External"/><Relationship Id="rId14" Type="http://schemas.openxmlformats.org/officeDocument/2006/relationships/hyperlink" Target="https://julkaisu.hsy.fi/sv/index/hsy-henkilostokertomus-2022.html" TargetMode="External"/><Relationship Id="rId22" Type="http://schemas.openxmlformats.org/officeDocument/2006/relationships/hyperlink" Target="https://www.hsy.fi/hsy/paatoksenteko/" TargetMode="External"/><Relationship Id="rId27" Type="http://schemas.openxmlformats.org/officeDocument/2006/relationships/hyperlink" Target="https://julkaisu.hsy.fi/sv/index/hsy-henkilostokertomus-2022.html" TargetMode="External"/><Relationship Id="rId30" Type="http://schemas.openxmlformats.org/officeDocument/2006/relationships/hyperlink" Target="https://www.hsy.fi/globalassets/hsy/tiedostot/hsy_tilinpaatos-2022.pdf" TargetMode="External"/><Relationship Id="rId35" Type="http://schemas.openxmlformats.org/officeDocument/2006/relationships/hyperlink" Target="https://julkaisu.hsy.fi/jatevedenpuhdistus-paakaupunkiseudulla-2022.html" TargetMode="External"/><Relationship Id="rId43" Type="http://schemas.openxmlformats.org/officeDocument/2006/relationships/hyperlink" Target="https://www.hsy.fi/globalassets/ymparistotieto/tiedostot/tasa-arvo-ja-yhdenvertaisuussuunnitelma.pdf" TargetMode="External"/><Relationship Id="rId48" Type="http://schemas.openxmlformats.org/officeDocument/2006/relationships/hyperlink" Target="https://julkaisu.hsy.fi/sv/index/hsy-henkilostokertomus-2022.html" TargetMode="External"/><Relationship Id="rId56" Type="http://schemas.openxmlformats.org/officeDocument/2006/relationships/hyperlink" Target="https://www.hsy.fi/globalassets/ymparistotieto/tiedostot/tasa-arvo-ja-yhdenvertaisuussuunnitelma.pdf" TargetMode="External"/><Relationship Id="rId8" Type="http://schemas.openxmlformats.org/officeDocument/2006/relationships/hyperlink" Target="https://julkaisu.hsy.fi/sv/index/hsy-henkilostokertomus-2022.html" TargetMode="External"/><Relationship Id="rId51" Type="http://schemas.openxmlformats.org/officeDocument/2006/relationships/hyperlink" Target="https://julkaisu.hsy.fi/sv/index/hsy-henkilostokertomus-2022.html" TargetMode="External"/><Relationship Id="rId3" Type="http://schemas.openxmlformats.org/officeDocument/2006/relationships/hyperlink" Target="https://www.hsy.fi/hsy/organisaatio/"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julkaisu.hsy.fi/vastuullisuus-202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3559F"/>
  </sheetPr>
  <dimension ref="A6:AD58"/>
  <sheetViews>
    <sheetView zoomScale="90" zoomScaleNormal="90" workbookViewId="0"/>
  </sheetViews>
  <sheetFormatPr defaultColWidth="9.1796875" defaultRowHeight="14.5" x14ac:dyDescent="0.35"/>
  <cols>
    <col min="1" max="1" width="3.453125" style="1" customWidth="1"/>
    <col min="2" max="2" width="3.26953125" style="1" customWidth="1"/>
    <col min="3" max="30" width="9.1796875" style="1"/>
    <col min="31" max="31" width="9.1796875" style="1" customWidth="1"/>
    <col min="32" max="16384" width="9.1796875" style="1"/>
  </cols>
  <sheetData>
    <row r="6" spans="1:30" ht="15" customHeight="1" x14ac:dyDescent="0.35">
      <c r="A6" s="10"/>
      <c r="B6" s="10"/>
      <c r="C6" s="10"/>
      <c r="D6" s="10"/>
      <c r="E6" s="10"/>
      <c r="F6" s="10"/>
      <c r="G6" s="10"/>
      <c r="H6" s="10"/>
      <c r="I6" s="10"/>
      <c r="J6" s="10"/>
      <c r="K6" s="10"/>
      <c r="L6" s="11"/>
      <c r="M6" s="2"/>
      <c r="N6" s="2"/>
      <c r="O6" s="2"/>
      <c r="P6" s="2"/>
      <c r="Q6" s="2"/>
    </row>
    <row r="7" spans="1:30" ht="20.25" customHeight="1" x14ac:dyDescent="0.5">
      <c r="A7" s="10"/>
      <c r="B7" s="10"/>
      <c r="C7" s="57" t="s">
        <v>112</v>
      </c>
      <c r="D7" s="57"/>
      <c r="E7" s="57"/>
      <c r="F7" s="57"/>
      <c r="G7" s="57"/>
      <c r="H7" s="57"/>
      <c r="I7" s="57"/>
      <c r="J7" s="57"/>
      <c r="K7" s="57"/>
      <c r="L7" s="57"/>
      <c r="M7" s="57"/>
      <c r="N7" s="57"/>
      <c r="O7" s="57"/>
      <c r="P7" s="57"/>
      <c r="Q7" s="57"/>
      <c r="R7" s="57"/>
      <c r="S7" s="57"/>
      <c r="T7" s="57"/>
      <c r="U7" s="57"/>
      <c r="V7" s="57"/>
      <c r="W7" s="57"/>
      <c r="X7" s="57"/>
      <c r="Y7" s="57"/>
      <c r="Z7" s="57"/>
      <c r="AA7" s="57"/>
      <c r="AB7" s="57"/>
      <c r="AC7" s="57"/>
      <c r="AD7" s="57"/>
    </row>
    <row r="8" spans="1:30" ht="15" customHeight="1" x14ac:dyDescent="0.35">
      <c r="A8" s="10"/>
      <c r="B8" s="10"/>
      <c r="C8" s="58" t="s">
        <v>130</v>
      </c>
      <c r="D8" s="58"/>
      <c r="E8" s="58"/>
      <c r="F8" s="58"/>
      <c r="G8" s="58"/>
      <c r="H8" s="58"/>
      <c r="I8" s="58"/>
      <c r="J8" s="58"/>
      <c r="K8" s="58"/>
      <c r="L8" s="58"/>
      <c r="M8" s="58"/>
      <c r="N8" s="58"/>
      <c r="O8" s="58"/>
      <c r="P8" s="58"/>
      <c r="Q8" s="58"/>
      <c r="R8" s="58"/>
      <c r="S8" s="58"/>
      <c r="T8" s="58"/>
      <c r="U8" s="58"/>
      <c r="V8" s="58"/>
      <c r="W8" s="58"/>
      <c r="X8" s="58"/>
      <c r="Y8" s="58"/>
      <c r="Z8" s="58"/>
      <c r="AA8" s="58"/>
      <c r="AB8" s="58"/>
      <c r="AC8" s="58"/>
      <c r="AD8" s="58"/>
    </row>
    <row r="9" spans="1:30" x14ac:dyDescent="0.35">
      <c r="A9" s="10"/>
      <c r="B9" s="10"/>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row>
    <row r="10" spans="1:30" x14ac:dyDescent="0.35">
      <c r="A10" s="10"/>
      <c r="B10" s="10"/>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row>
    <row r="11" spans="1:30" x14ac:dyDescent="0.35">
      <c r="A11" s="10"/>
      <c r="B11" s="10"/>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row>
    <row r="12" spans="1:30" x14ac:dyDescent="0.35">
      <c r="A12" s="10"/>
      <c r="B12" s="10"/>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row>
    <row r="13" spans="1:30" x14ac:dyDescent="0.35">
      <c r="A13" s="10"/>
      <c r="B13" s="10"/>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row>
    <row r="14" spans="1:30" x14ac:dyDescent="0.35">
      <c r="A14" s="10"/>
      <c r="B14" s="10"/>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row>
    <row r="15" spans="1:30" ht="20.25" customHeight="1" x14ac:dyDescent="0.35">
      <c r="A15" s="10"/>
      <c r="B15" s="10"/>
      <c r="C15" s="59" t="s">
        <v>116</v>
      </c>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row>
    <row r="16" spans="1:30" ht="15" customHeight="1" x14ac:dyDescent="0.35">
      <c r="A16" s="10"/>
      <c r="B16" s="10"/>
      <c r="C16" s="58" t="s">
        <v>128</v>
      </c>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row>
    <row r="17" spans="1:30" x14ac:dyDescent="0.35">
      <c r="A17" s="10"/>
      <c r="B17" s="10"/>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row>
    <row r="18" spans="1:30" x14ac:dyDescent="0.35">
      <c r="A18" s="10"/>
      <c r="B18" s="10"/>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row>
    <row r="19" spans="1:30" x14ac:dyDescent="0.35">
      <c r="A19" s="10"/>
      <c r="B19" s="10"/>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row>
    <row r="20" spans="1:30" x14ac:dyDescent="0.35">
      <c r="A20" s="10"/>
      <c r="B20" s="10"/>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row>
    <row r="21" spans="1:30" x14ac:dyDescent="0.35">
      <c r="A21" s="10"/>
      <c r="B21" s="10"/>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row>
    <row r="22" spans="1:30" x14ac:dyDescent="0.35">
      <c r="A22" s="10"/>
      <c r="B22" s="10"/>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row>
    <row r="23" spans="1:30" x14ac:dyDescent="0.35">
      <c r="A23" s="10"/>
      <c r="B23" s="10"/>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row>
    <row r="24" spans="1:30" x14ac:dyDescent="0.35">
      <c r="A24" s="10"/>
      <c r="B24" s="10"/>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row>
    <row r="25" spans="1:30" x14ac:dyDescent="0.35">
      <c r="A25" s="10"/>
      <c r="B25" s="10"/>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row>
    <row r="26" spans="1:30" x14ac:dyDescent="0.35">
      <c r="A26" s="10"/>
      <c r="B26" s="10"/>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row>
    <row r="27" spans="1:30" x14ac:dyDescent="0.35">
      <c r="A27" s="10"/>
      <c r="B27" s="10"/>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row>
    <row r="28" spans="1:30" x14ac:dyDescent="0.35">
      <c r="A28" s="10"/>
      <c r="B28" s="10"/>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row>
    <row r="29" spans="1:30" x14ac:dyDescent="0.35">
      <c r="A29" s="10"/>
      <c r="B29" s="10"/>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row>
    <row r="30" spans="1:30" x14ac:dyDescent="0.35">
      <c r="A30" s="10"/>
      <c r="B30" s="10"/>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row>
    <row r="31" spans="1:30" x14ac:dyDescent="0.35">
      <c r="A31" s="10"/>
      <c r="B31" s="10"/>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row>
    <row r="32" spans="1:30" x14ac:dyDescent="0.35">
      <c r="A32" s="10"/>
      <c r="B32" s="10"/>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row>
    <row r="33" spans="1:30" x14ac:dyDescent="0.35">
      <c r="A33" s="10"/>
      <c r="B33" s="10"/>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row>
    <row r="34" spans="1:30" x14ac:dyDescent="0.35">
      <c r="A34" s="10"/>
      <c r="B34" s="10"/>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row>
    <row r="35" spans="1:30" x14ac:dyDescent="0.35">
      <c r="A35" s="10"/>
      <c r="B35" s="10"/>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row>
    <row r="36" spans="1:30" x14ac:dyDescent="0.35">
      <c r="A36" s="10"/>
      <c r="B36" s="10"/>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row>
    <row r="37" spans="1:30" x14ac:dyDescent="0.35">
      <c r="A37" s="10"/>
      <c r="B37" s="10"/>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row>
    <row r="38" spans="1:30" ht="18" x14ac:dyDescent="0.35">
      <c r="A38" s="10"/>
      <c r="B38" s="10"/>
      <c r="C38" s="59" t="s">
        <v>117</v>
      </c>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row>
    <row r="39" spans="1:30" ht="15" customHeight="1" x14ac:dyDescent="0.35">
      <c r="A39" s="10"/>
      <c r="B39" s="10"/>
      <c r="C39" s="58" t="s">
        <v>129</v>
      </c>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row>
    <row r="40" spans="1:30" x14ac:dyDescent="0.35">
      <c r="A40" s="10"/>
      <c r="B40" s="10"/>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row>
    <row r="41" spans="1:30" x14ac:dyDescent="0.35">
      <c r="A41" s="10"/>
      <c r="B41" s="10"/>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row>
    <row r="42" spans="1:30" x14ac:dyDescent="0.35">
      <c r="A42" s="10"/>
      <c r="B42" s="10"/>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row>
    <row r="43" spans="1:30" x14ac:dyDescent="0.35">
      <c r="A43" s="10"/>
      <c r="B43" s="10"/>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row>
    <row r="44" spans="1:30" x14ac:dyDescent="0.35">
      <c r="A44" s="10"/>
      <c r="B44" s="10"/>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row>
    <row r="45" spans="1:30" x14ac:dyDescent="0.35">
      <c r="A45" s="10"/>
      <c r="B45" s="10"/>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row>
    <row r="46" spans="1:30" x14ac:dyDescent="0.35">
      <c r="A46" s="10"/>
      <c r="B46" s="10"/>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row>
    <row r="47" spans="1:30" x14ac:dyDescent="0.35">
      <c r="A47" s="10"/>
      <c r="B47" s="10"/>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row>
    <row r="48" spans="1:30" x14ac:dyDescent="0.35">
      <c r="A48" s="10"/>
      <c r="B48" s="10"/>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row>
    <row r="49" spans="1:30" x14ac:dyDescent="0.35">
      <c r="A49" s="10"/>
      <c r="B49" s="10"/>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row>
    <row r="50" spans="1:30" x14ac:dyDescent="0.35">
      <c r="A50" s="10"/>
      <c r="B50" s="10"/>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row>
    <row r="51" spans="1:30" x14ac:dyDescent="0.35">
      <c r="A51" s="10"/>
      <c r="B51" s="10"/>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row>
    <row r="52" spans="1:30" ht="18" x14ac:dyDescent="0.35">
      <c r="A52" s="10"/>
      <c r="B52" s="10"/>
      <c r="C52" s="59" t="s">
        <v>121</v>
      </c>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row>
    <row r="53" spans="1:30" x14ac:dyDescent="0.35">
      <c r="A53" s="10"/>
      <c r="B53" s="10"/>
      <c r="C53" s="31" t="s">
        <v>120</v>
      </c>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row>
    <row r="54" spans="1:30" x14ac:dyDescent="0.35">
      <c r="A54" s="10"/>
      <c r="B54" s="10"/>
      <c r="C54" s="33" t="s">
        <v>82</v>
      </c>
      <c r="D54" s="33"/>
      <c r="E54" s="29"/>
      <c r="F54" s="29"/>
      <c r="G54" s="15"/>
      <c r="H54" s="12"/>
      <c r="I54" s="12"/>
      <c r="J54" s="12"/>
      <c r="K54" s="13"/>
      <c r="L54" s="13"/>
      <c r="M54" s="13"/>
      <c r="N54" s="13"/>
      <c r="O54" s="13"/>
      <c r="P54" s="13"/>
      <c r="Q54" s="13"/>
      <c r="R54" s="13"/>
      <c r="S54" s="13"/>
      <c r="T54" s="13"/>
      <c r="U54" s="12"/>
      <c r="V54" s="12"/>
      <c r="W54" s="12"/>
      <c r="X54" s="12"/>
      <c r="Y54" s="12"/>
      <c r="Z54" s="12"/>
      <c r="AA54" s="12"/>
      <c r="AB54" s="12"/>
      <c r="AC54" s="12"/>
      <c r="AD54" s="12"/>
    </row>
    <row r="55" spans="1:30" x14ac:dyDescent="0.35">
      <c r="A55" s="10"/>
      <c r="B55" s="10"/>
      <c r="C55" s="34" t="s">
        <v>81</v>
      </c>
      <c r="D55" s="29"/>
      <c r="E55" s="29"/>
      <c r="F55" s="29"/>
      <c r="G55" s="15"/>
      <c r="H55" s="12"/>
      <c r="I55" s="12"/>
      <c r="J55" s="12"/>
      <c r="K55" s="13"/>
      <c r="L55" s="13"/>
      <c r="M55" s="13"/>
      <c r="N55" s="13"/>
      <c r="O55" s="13"/>
      <c r="P55" s="13"/>
      <c r="Q55" s="13"/>
      <c r="R55" s="13"/>
      <c r="S55" s="13"/>
      <c r="T55" s="13"/>
      <c r="U55" s="12"/>
      <c r="V55" s="12"/>
      <c r="W55" s="12"/>
      <c r="X55" s="12"/>
      <c r="Y55" s="12"/>
      <c r="Z55" s="12"/>
      <c r="AA55" s="12"/>
      <c r="AB55" s="12"/>
      <c r="AC55" s="12"/>
      <c r="AD55" s="12"/>
    </row>
    <row r="56" spans="1:30" x14ac:dyDescent="0.35">
      <c r="A56" s="10"/>
      <c r="B56" s="10"/>
      <c r="C56" s="34"/>
      <c r="D56" s="29"/>
      <c r="E56" s="29"/>
      <c r="F56" s="29"/>
      <c r="G56" s="15"/>
      <c r="H56" s="12"/>
      <c r="I56" s="12"/>
      <c r="J56" s="12"/>
      <c r="K56" s="13"/>
      <c r="L56" s="13"/>
      <c r="M56" s="13"/>
      <c r="N56" s="13"/>
      <c r="O56" s="13"/>
      <c r="P56" s="13"/>
      <c r="Q56" s="13"/>
      <c r="R56" s="13"/>
      <c r="S56" s="13"/>
      <c r="T56" s="13"/>
      <c r="U56" s="12"/>
      <c r="V56" s="12"/>
      <c r="W56" s="12"/>
      <c r="X56" s="12"/>
      <c r="Y56" s="12"/>
      <c r="Z56" s="12"/>
      <c r="AA56" s="12"/>
      <c r="AB56" s="12"/>
      <c r="AC56" s="12"/>
      <c r="AD56" s="12"/>
    </row>
    <row r="57" spans="1:30" x14ac:dyDescent="0.35">
      <c r="C57" s="32" t="s">
        <v>118</v>
      </c>
      <c r="D57" s="32"/>
      <c r="E57" s="32"/>
      <c r="F57" s="32"/>
      <c r="G57" s="12"/>
      <c r="H57" s="12"/>
      <c r="I57" s="12"/>
      <c r="J57" s="12"/>
      <c r="K57" s="12"/>
      <c r="L57" s="12"/>
      <c r="M57" s="12"/>
      <c r="N57" s="12"/>
      <c r="O57" s="12"/>
      <c r="P57" s="12"/>
      <c r="Q57" s="12"/>
      <c r="R57" s="12"/>
      <c r="S57" s="12"/>
      <c r="T57" s="12"/>
      <c r="U57" s="12"/>
      <c r="V57" s="12"/>
      <c r="W57" s="12"/>
      <c r="X57" s="12"/>
      <c r="Y57" s="12"/>
      <c r="Z57" s="12"/>
      <c r="AA57" s="12"/>
      <c r="AB57" s="12"/>
      <c r="AC57" s="12"/>
      <c r="AD57" s="12"/>
    </row>
    <row r="58" spans="1:30" x14ac:dyDescent="0.35">
      <c r="C58" s="32" t="s">
        <v>119</v>
      </c>
      <c r="D58" s="32"/>
      <c r="E58" s="32"/>
      <c r="F58" s="32"/>
      <c r="G58" s="12"/>
      <c r="H58" s="12"/>
      <c r="I58" s="12"/>
      <c r="J58" s="12"/>
      <c r="K58" s="12"/>
      <c r="L58" s="12"/>
      <c r="M58" s="12"/>
      <c r="N58" s="12"/>
      <c r="O58" s="12"/>
      <c r="P58" s="12"/>
      <c r="Q58" s="12"/>
      <c r="R58" s="12"/>
      <c r="S58" s="12"/>
      <c r="T58" s="12"/>
      <c r="U58" s="12"/>
      <c r="V58" s="12"/>
      <c r="W58" s="12"/>
      <c r="X58" s="12"/>
      <c r="Y58" s="12"/>
      <c r="Z58" s="12"/>
      <c r="AA58" s="12"/>
      <c r="AB58" s="12"/>
      <c r="AC58" s="12"/>
      <c r="AD58" s="12"/>
    </row>
  </sheetData>
  <mergeCells count="7">
    <mergeCell ref="C7:AD7"/>
    <mergeCell ref="C39:AD51"/>
    <mergeCell ref="C52:AD52"/>
    <mergeCell ref="C15:AD15"/>
    <mergeCell ref="C16:AD37"/>
    <mergeCell ref="C38:AD38"/>
    <mergeCell ref="C8:AD14"/>
  </mergeCells>
  <hyperlinks>
    <hyperlink ref="C55" r:id="rId1" xr:uid="{EBA0F08B-D19F-4ADA-B3B5-305483B6855C}"/>
    <hyperlink ref="C54" r:id="rId2" display="GRI Academy  " xr:uid="{71537735-F266-485C-8C5C-791C1A4AA29B}"/>
  </hyperlinks>
  <pageMargins left="0.7" right="0.7" top="0.75" bottom="0.75" header="0.3" footer="0.3"/>
  <pageSetup paperSize="9" orientation="portrait"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172A6-92C1-4DE7-9529-46BF50B2518E}">
  <sheetPr>
    <tabColor rgb="FF23559F"/>
  </sheetPr>
  <dimension ref="A6:AD38"/>
  <sheetViews>
    <sheetView zoomScaleNormal="100" workbookViewId="0"/>
  </sheetViews>
  <sheetFormatPr defaultColWidth="9.1796875" defaultRowHeight="14.5" x14ac:dyDescent="0.35"/>
  <cols>
    <col min="1" max="1" width="3.453125" style="1" customWidth="1"/>
    <col min="2" max="2" width="3.26953125" style="1" customWidth="1"/>
    <col min="3" max="30" width="9.1796875" style="1"/>
    <col min="31" max="31" width="9.1796875" style="1" customWidth="1"/>
    <col min="32" max="16384" width="9.1796875" style="1"/>
  </cols>
  <sheetData>
    <row r="6" spans="1:30" ht="15" customHeight="1" x14ac:dyDescent="0.35">
      <c r="A6" s="10"/>
      <c r="B6" s="10"/>
      <c r="C6" s="10"/>
      <c r="D6" s="10"/>
      <c r="E6" s="10"/>
      <c r="F6" s="10"/>
      <c r="G6" s="10"/>
      <c r="H6" s="10"/>
      <c r="I6" s="10"/>
      <c r="J6" s="10"/>
      <c r="K6" s="10"/>
      <c r="L6" s="11"/>
      <c r="M6" s="2"/>
      <c r="N6" s="2"/>
      <c r="O6" s="2"/>
      <c r="P6" s="2"/>
      <c r="Q6" s="2"/>
    </row>
    <row r="7" spans="1:30" ht="19.5" customHeight="1" x14ac:dyDescent="0.5">
      <c r="A7" s="10"/>
      <c r="B7" s="10"/>
      <c r="C7" s="61" t="s">
        <v>122</v>
      </c>
      <c r="D7" s="61"/>
      <c r="E7" s="61"/>
      <c r="F7" s="61"/>
      <c r="G7" s="61"/>
      <c r="H7" s="61"/>
      <c r="I7" s="61"/>
      <c r="J7" s="61"/>
      <c r="K7" s="61"/>
      <c r="L7" s="61"/>
      <c r="M7" s="61"/>
      <c r="N7" s="61"/>
      <c r="O7" s="61"/>
      <c r="P7" s="61"/>
      <c r="Q7" s="61"/>
      <c r="R7" s="61"/>
      <c r="S7" s="61"/>
      <c r="T7" s="61"/>
      <c r="U7" s="61"/>
      <c r="V7" s="61"/>
      <c r="W7" s="61"/>
      <c r="X7" s="61"/>
      <c r="Y7" s="61"/>
      <c r="Z7" s="61"/>
      <c r="AA7" s="61"/>
      <c r="AB7" s="61"/>
      <c r="AC7" s="61"/>
      <c r="AD7" s="61"/>
    </row>
    <row r="8" spans="1:30" ht="18" customHeight="1" x14ac:dyDescent="0.35">
      <c r="A8" s="10"/>
      <c r="B8" s="10"/>
      <c r="C8" s="60" t="s">
        <v>125</v>
      </c>
      <c r="D8" s="60"/>
      <c r="E8" s="60"/>
      <c r="F8" s="60"/>
      <c r="G8" s="60"/>
      <c r="H8" s="60"/>
      <c r="I8" s="60"/>
      <c r="J8" s="60"/>
      <c r="K8" s="60"/>
      <c r="L8" s="60"/>
      <c r="M8" s="60"/>
      <c r="N8" s="60"/>
      <c r="O8" s="60"/>
      <c r="P8" s="60"/>
      <c r="Q8" s="60"/>
      <c r="R8" s="60"/>
      <c r="S8" s="60"/>
      <c r="T8" s="60"/>
      <c r="U8" s="60"/>
      <c r="V8" s="60"/>
      <c r="W8" s="60"/>
      <c r="X8" s="60"/>
      <c r="Y8" s="60"/>
      <c r="Z8" s="60"/>
      <c r="AA8" s="60"/>
      <c r="AB8" s="60"/>
      <c r="AC8" s="60"/>
      <c r="AD8" s="60"/>
    </row>
    <row r="9" spans="1:30" ht="18" customHeight="1" x14ac:dyDescent="0.35">
      <c r="A9" s="10"/>
      <c r="B9" s="1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row>
    <row r="10" spans="1:30" ht="18" customHeight="1" x14ac:dyDescent="0.35">
      <c r="A10" s="10"/>
      <c r="B10" s="10"/>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row>
    <row r="11" spans="1:30" x14ac:dyDescent="0.35">
      <c r="A11" s="10"/>
      <c r="B11" s="1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row>
    <row r="12" spans="1:30" x14ac:dyDescent="0.35">
      <c r="A12" s="10"/>
      <c r="B12" s="1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row>
    <row r="13" spans="1:30" x14ac:dyDescent="0.35">
      <c r="A13" s="10"/>
      <c r="B13" s="1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row>
    <row r="14" spans="1:30" x14ac:dyDescent="0.35">
      <c r="A14" s="10"/>
      <c r="B14" s="10"/>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row>
    <row r="15" spans="1:30" x14ac:dyDescent="0.35">
      <c r="A15" s="10"/>
      <c r="B15" s="1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row>
    <row r="16" spans="1:30" x14ac:dyDescent="0.35">
      <c r="A16" s="10"/>
      <c r="B16" s="1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row>
    <row r="17" spans="1:30" ht="15" customHeight="1" x14ac:dyDescent="0.35">
      <c r="A17" s="10"/>
      <c r="B17" s="10"/>
      <c r="C17" s="60" t="s">
        <v>124</v>
      </c>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row>
    <row r="18" spans="1:30" x14ac:dyDescent="0.35">
      <c r="A18" s="10"/>
      <c r="B18" s="10"/>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row>
    <row r="19" spans="1:30" x14ac:dyDescent="0.35">
      <c r="A19" s="10"/>
      <c r="B19" s="10"/>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row>
    <row r="20" spans="1:30" x14ac:dyDescent="0.35">
      <c r="A20" s="10"/>
      <c r="B20" s="10"/>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row>
    <row r="21" spans="1:30" x14ac:dyDescent="0.35">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row>
    <row r="22" spans="1:30" ht="19.5" customHeight="1" x14ac:dyDescent="0.5">
      <c r="C22" s="61" t="s">
        <v>123</v>
      </c>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row>
    <row r="23" spans="1:30" ht="15" customHeight="1" x14ac:dyDescent="0.35">
      <c r="C23" s="60" t="s">
        <v>126</v>
      </c>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row>
    <row r="24" spans="1:30" x14ac:dyDescent="0.35">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row>
    <row r="25" spans="1:30" x14ac:dyDescent="0.35">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row>
    <row r="26" spans="1:30" x14ac:dyDescent="0.35">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row>
    <row r="27" spans="1:30" x14ac:dyDescent="0.35">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row>
    <row r="28" spans="1:30" x14ac:dyDescent="0.35">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row>
    <row r="29" spans="1:30" x14ac:dyDescent="0.35">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row>
    <row r="30" spans="1:30" x14ac:dyDescent="0.35">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row>
    <row r="31" spans="1:30" x14ac:dyDescent="0.35">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row>
    <row r="32" spans="1:30" x14ac:dyDescent="0.35">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row>
    <row r="33" spans="3:30" x14ac:dyDescent="0.35">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row>
    <row r="34" spans="3:30" x14ac:dyDescent="0.35">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row>
    <row r="35" spans="3:30" ht="15" customHeight="1" x14ac:dyDescent="0.35">
      <c r="C35" s="60" t="s">
        <v>127</v>
      </c>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row>
    <row r="36" spans="3:30" x14ac:dyDescent="0.35">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row>
    <row r="37" spans="3:30" x14ac:dyDescent="0.35">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row>
    <row r="38" spans="3:30" x14ac:dyDescent="0.35">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row>
  </sheetData>
  <mergeCells count="6">
    <mergeCell ref="C35:AD38"/>
    <mergeCell ref="C7:AD7"/>
    <mergeCell ref="C8:AD16"/>
    <mergeCell ref="C17:AD21"/>
    <mergeCell ref="C23:AD34"/>
    <mergeCell ref="C22:AD22"/>
  </mergeCells>
  <pageMargins left="0.7" right="0.7" top="0.75" bottom="0.75" header="0.3" footer="0.3"/>
  <pageSetup paperSize="9" orientation="portrait"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27"/>
  <sheetViews>
    <sheetView tabSelected="1" zoomScale="85" zoomScaleNormal="85" workbookViewId="0">
      <pane ySplit="7" topLeftCell="A8" activePane="bottomLeft" state="frozen"/>
      <selection pane="bottomLeft" sqref="A1:G1"/>
    </sheetView>
  </sheetViews>
  <sheetFormatPr defaultColWidth="9.1796875" defaultRowHeight="14" x14ac:dyDescent="0.3"/>
  <cols>
    <col min="1" max="1" width="20.54296875" style="3" customWidth="1"/>
    <col min="2" max="2" width="26.453125" style="3" customWidth="1"/>
    <col min="3" max="3" width="64.54296875" style="3" customWidth="1"/>
    <col min="4" max="4" width="53.1796875" style="3" customWidth="1"/>
    <col min="5" max="5" width="34.81640625" style="3" customWidth="1"/>
    <col min="6" max="6" width="47.7265625" style="3" customWidth="1"/>
    <col min="7" max="7" width="12" style="3" customWidth="1"/>
    <col min="8" max="16384" width="9.1796875" style="3"/>
  </cols>
  <sheetData>
    <row r="1" spans="1:8" ht="18.5" customHeight="1" x14ac:dyDescent="0.3">
      <c r="A1" s="100" t="s">
        <v>55</v>
      </c>
      <c r="B1" s="101"/>
      <c r="C1" s="101"/>
      <c r="D1" s="101"/>
      <c r="E1" s="101"/>
      <c r="F1" s="101"/>
      <c r="G1" s="101"/>
    </row>
    <row r="2" spans="1:8" x14ac:dyDescent="0.3">
      <c r="A2" s="108" t="s">
        <v>252</v>
      </c>
      <c r="B2" s="109"/>
      <c r="C2" s="114" t="s">
        <v>131</v>
      </c>
      <c r="D2" s="115"/>
      <c r="E2" s="115"/>
      <c r="F2" s="115"/>
      <c r="G2" s="116"/>
    </row>
    <row r="3" spans="1:8" x14ac:dyDescent="0.3">
      <c r="A3" s="110" t="s">
        <v>57</v>
      </c>
      <c r="B3" s="111"/>
      <c r="C3" s="102" t="s">
        <v>54</v>
      </c>
      <c r="D3" s="103"/>
      <c r="E3" s="103"/>
      <c r="F3" s="103"/>
      <c r="G3" s="104"/>
    </row>
    <row r="4" spans="1:8" x14ac:dyDescent="0.3">
      <c r="A4" s="112" t="s">
        <v>58</v>
      </c>
      <c r="B4" s="113"/>
      <c r="C4" s="105" t="s">
        <v>228</v>
      </c>
      <c r="D4" s="106"/>
      <c r="E4" s="106"/>
      <c r="F4" s="106"/>
      <c r="G4" s="107"/>
    </row>
    <row r="5" spans="1:8" ht="5" customHeight="1" x14ac:dyDescent="0.3">
      <c r="A5" s="4"/>
      <c r="B5" s="4"/>
      <c r="C5" s="5"/>
      <c r="D5" s="4"/>
      <c r="E5" s="5"/>
      <c r="F5" s="4"/>
      <c r="G5" s="6"/>
    </row>
    <row r="6" spans="1:8" ht="27.5" customHeight="1" x14ac:dyDescent="0.3">
      <c r="A6" s="69" t="s">
        <v>79</v>
      </c>
      <c r="B6" s="71" t="s">
        <v>70</v>
      </c>
      <c r="C6" s="62" t="s">
        <v>71</v>
      </c>
      <c r="D6" s="64" t="s">
        <v>72</v>
      </c>
      <c r="E6" s="65"/>
      <c r="F6" s="66"/>
      <c r="G6" s="67" t="s">
        <v>115</v>
      </c>
    </row>
    <row r="7" spans="1:8" ht="26.5" customHeight="1" x14ac:dyDescent="0.3">
      <c r="A7" s="70"/>
      <c r="B7" s="72"/>
      <c r="C7" s="63"/>
      <c r="D7" s="16" t="s">
        <v>56</v>
      </c>
      <c r="E7" s="18" t="s">
        <v>83</v>
      </c>
      <c r="F7" s="17" t="s">
        <v>84</v>
      </c>
      <c r="G7" s="68"/>
    </row>
    <row r="8" spans="1:8" ht="27.75" customHeight="1" x14ac:dyDescent="0.3">
      <c r="A8" s="81" t="s">
        <v>73</v>
      </c>
      <c r="B8" s="82"/>
      <c r="C8" s="82"/>
      <c r="D8" s="82"/>
      <c r="E8" s="82"/>
      <c r="F8" s="82"/>
      <c r="G8" s="83"/>
    </row>
    <row r="9" spans="1:8" ht="14.5" customHeight="1" x14ac:dyDescent="0.3">
      <c r="A9" s="84" t="s">
        <v>105</v>
      </c>
      <c r="B9" s="95" t="s">
        <v>65</v>
      </c>
      <c r="C9" s="35" t="s">
        <v>132</v>
      </c>
      <c r="D9" s="89" t="s">
        <v>113</v>
      </c>
      <c r="E9" s="90"/>
      <c r="F9" s="90"/>
      <c r="G9" s="91"/>
    </row>
    <row r="10" spans="1:8" x14ac:dyDescent="0.3">
      <c r="A10" s="85"/>
      <c r="B10" s="96"/>
      <c r="C10" s="25" t="s">
        <v>253</v>
      </c>
      <c r="D10" s="92"/>
      <c r="E10" s="93"/>
      <c r="F10" s="93"/>
      <c r="G10" s="94"/>
    </row>
    <row r="11" spans="1:8" ht="42" x14ac:dyDescent="0.3">
      <c r="A11" s="85"/>
      <c r="B11" s="7" t="s">
        <v>66</v>
      </c>
      <c r="C11" s="25" t="s">
        <v>234</v>
      </c>
      <c r="D11" s="92"/>
      <c r="E11" s="93"/>
      <c r="F11" s="93"/>
      <c r="G11" s="94"/>
    </row>
    <row r="12" spans="1:8" ht="42" customHeight="1" x14ac:dyDescent="0.3">
      <c r="A12" s="85"/>
      <c r="B12" s="95" t="s">
        <v>67</v>
      </c>
      <c r="C12" s="25" t="s">
        <v>284</v>
      </c>
      <c r="D12" s="92"/>
      <c r="E12" s="93"/>
      <c r="F12" s="93"/>
      <c r="G12" s="94"/>
    </row>
    <row r="13" spans="1:8" ht="14.5" x14ac:dyDescent="0.3">
      <c r="A13" s="85"/>
      <c r="B13" s="96"/>
      <c r="C13" s="35" t="s">
        <v>227</v>
      </c>
      <c r="D13" s="92"/>
      <c r="E13" s="93"/>
      <c r="F13" s="93"/>
      <c r="G13" s="94"/>
      <c r="H13" s="20"/>
    </row>
    <row r="14" spans="1:8" ht="28" x14ac:dyDescent="0.3">
      <c r="A14" s="85"/>
      <c r="B14" s="7" t="s">
        <v>68</v>
      </c>
      <c r="C14" s="25" t="s">
        <v>228</v>
      </c>
      <c r="D14" s="92"/>
      <c r="E14" s="93"/>
      <c r="F14" s="93"/>
      <c r="G14" s="94"/>
    </row>
    <row r="15" spans="1:8" x14ac:dyDescent="0.3">
      <c r="A15" s="85"/>
      <c r="B15" s="7" t="s">
        <v>69</v>
      </c>
      <c r="C15" s="25" t="s">
        <v>234</v>
      </c>
      <c r="D15" s="92"/>
      <c r="E15" s="93"/>
      <c r="F15" s="93"/>
      <c r="G15" s="94"/>
    </row>
    <row r="16" spans="1:8" ht="14.5" customHeight="1" x14ac:dyDescent="0.3">
      <c r="A16" s="85"/>
      <c r="B16" s="95" t="s">
        <v>59</v>
      </c>
      <c r="C16" s="35" t="s">
        <v>231</v>
      </c>
      <c r="D16" s="27"/>
      <c r="E16" s="27"/>
      <c r="F16" s="27"/>
      <c r="G16" s="87"/>
    </row>
    <row r="17" spans="1:7" ht="14.5" x14ac:dyDescent="0.3">
      <c r="A17" s="85"/>
      <c r="B17" s="97"/>
      <c r="C17" s="35" t="s">
        <v>232</v>
      </c>
      <c r="D17" s="27"/>
      <c r="E17" s="27"/>
      <c r="F17" s="27"/>
      <c r="G17" s="87"/>
    </row>
    <row r="18" spans="1:7" ht="14.5" x14ac:dyDescent="0.3">
      <c r="A18" s="85"/>
      <c r="B18" s="96"/>
      <c r="C18" s="35" t="s">
        <v>132</v>
      </c>
      <c r="D18" s="27"/>
      <c r="E18" s="27"/>
      <c r="F18" s="27"/>
      <c r="G18" s="87"/>
    </row>
    <row r="19" spans="1:7" ht="56" customHeight="1" x14ac:dyDescent="0.3">
      <c r="A19" s="85"/>
      <c r="B19" s="7" t="s">
        <v>60</v>
      </c>
      <c r="C19" s="35" t="s">
        <v>233</v>
      </c>
      <c r="D19" s="25" t="s">
        <v>254</v>
      </c>
      <c r="E19" s="27" t="s">
        <v>239</v>
      </c>
      <c r="F19" s="25" t="s">
        <v>255</v>
      </c>
      <c r="G19" s="87"/>
    </row>
    <row r="20" spans="1:7" ht="28" x14ac:dyDescent="0.3">
      <c r="A20" s="85"/>
      <c r="B20" s="7" t="s">
        <v>61</v>
      </c>
      <c r="C20" s="35" t="s">
        <v>233</v>
      </c>
      <c r="D20" s="25"/>
      <c r="E20" s="27"/>
      <c r="F20" s="25"/>
      <c r="G20" s="87"/>
    </row>
    <row r="21" spans="1:7" ht="14.5" customHeight="1" x14ac:dyDescent="0.3">
      <c r="A21" s="85"/>
      <c r="B21" s="95" t="s">
        <v>62</v>
      </c>
      <c r="C21" s="35" t="s">
        <v>229</v>
      </c>
      <c r="D21" s="27"/>
      <c r="E21" s="27"/>
      <c r="F21" s="27"/>
      <c r="G21" s="87"/>
    </row>
    <row r="22" spans="1:7" ht="14.5" x14ac:dyDescent="0.3">
      <c r="A22" s="85"/>
      <c r="B22" s="97"/>
      <c r="C22" s="35" t="s">
        <v>230</v>
      </c>
      <c r="D22" s="27"/>
      <c r="E22" s="27"/>
      <c r="F22" s="27"/>
      <c r="G22" s="87"/>
    </row>
    <row r="23" spans="1:7" x14ac:dyDescent="0.3">
      <c r="A23" s="85"/>
      <c r="B23" s="96"/>
      <c r="C23" s="25" t="s">
        <v>235</v>
      </c>
      <c r="D23" s="27"/>
      <c r="E23" s="27"/>
      <c r="F23" s="27"/>
      <c r="G23" s="87"/>
    </row>
    <row r="24" spans="1:7" ht="42" x14ac:dyDescent="0.3">
      <c r="A24" s="85"/>
      <c r="B24" s="23" t="s">
        <v>85</v>
      </c>
      <c r="C24" s="35" t="s">
        <v>230</v>
      </c>
      <c r="D24" s="27"/>
      <c r="E24" s="27"/>
      <c r="F24" s="27"/>
      <c r="G24" s="87"/>
    </row>
    <row r="25" spans="1:7" ht="28" x14ac:dyDescent="0.3">
      <c r="A25" s="85"/>
      <c r="B25" s="23" t="s">
        <v>86</v>
      </c>
      <c r="C25" s="35" t="s">
        <v>230</v>
      </c>
      <c r="D25" s="27"/>
      <c r="E25" s="27"/>
      <c r="F25" s="27"/>
      <c r="G25" s="87"/>
    </row>
    <row r="26" spans="1:7" ht="56" customHeight="1" x14ac:dyDescent="0.3">
      <c r="A26" s="85"/>
      <c r="B26" s="98" t="s">
        <v>87</v>
      </c>
      <c r="C26" s="35" t="s">
        <v>230</v>
      </c>
      <c r="D26" s="27"/>
      <c r="E26" s="27"/>
      <c r="F26" s="27"/>
      <c r="G26" s="87"/>
    </row>
    <row r="27" spans="1:7" x14ac:dyDescent="0.3">
      <c r="A27" s="85"/>
      <c r="B27" s="99"/>
      <c r="C27" s="25" t="s">
        <v>236</v>
      </c>
      <c r="D27" s="27"/>
      <c r="E27" s="27"/>
      <c r="F27" s="27"/>
      <c r="G27" s="87"/>
    </row>
    <row r="28" spans="1:7" ht="42" x14ac:dyDescent="0.3">
      <c r="A28" s="85"/>
      <c r="B28" s="23" t="s">
        <v>88</v>
      </c>
      <c r="C28" s="35" t="s">
        <v>230</v>
      </c>
      <c r="D28" s="27"/>
      <c r="E28" s="27"/>
      <c r="F28" s="27"/>
      <c r="G28" s="87"/>
    </row>
    <row r="29" spans="1:7" ht="42" x14ac:dyDescent="0.3">
      <c r="A29" s="85"/>
      <c r="B29" s="23" t="s">
        <v>89</v>
      </c>
      <c r="C29" s="25" t="s">
        <v>236</v>
      </c>
      <c r="D29" s="27"/>
      <c r="E29" s="27"/>
      <c r="F29" s="27"/>
      <c r="G29" s="87"/>
    </row>
    <row r="30" spans="1:7" ht="14.5" x14ac:dyDescent="0.3">
      <c r="A30" s="85"/>
      <c r="B30" s="98" t="s">
        <v>63</v>
      </c>
      <c r="C30" s="35" t="s">
        <v>256</v>
      </c>
      <c r="D30" s="48"/>
      <c r="E30" s="27"/>
      <c r="F30" s="27"/>
      <c r="G30" s="87"/>
    </row>
    <row r="31" spans="1:7" ht="14.5" x14ac:dyDescent="0.3">
      <c r="A31" s="85"/>
      <c r="B31" s="99"/>
      <c r="C31" s="35" t="s">
        <v>230</v>
      </c>
      <c r="D31" s="48"/>
      <c r="E31" s="27"/>
      <c r="F31" s="27"/>
      <c r="G31" s="87"/>
    </row>
    <row r="32" spans="1:7" ht="14.5" customHeight="1" x14ac:dyDescent="0.3">
      <c r="A32" s="85"/>
      <c r="B32" s="98" t="s">
        <v>90</v>
      </c>
      <c r="C32" s="35" t="s">
        <v>227</v>
      </c>
      <c r="D32" s="27"/>
      <c r="E32" s="27"/>
      <c r="F32" s="27"/>
      <c r="G32" s="87"/>
    </row>
    <row r="33" spans="1:7" ht="14.5" x14ac:dyDescent="0.3">
      <c r="A33" s="85"/>
      <c r="B33" s="99"/>
      <c r="C33" s="35" t="s">
        <v>230</v>
      </c>
      <c r="D33" s="27"/>
      <c r="E33" s="27"/>
      <c r="F33" s="27"/>
      <c r="G33" s="87"/>
    </row>
    <row r="34" spans="1:7" ht="28" x14ac:dyDescent="0.3">
      <c r="A34" s="85"/>
      <c r="B34" s="23" t="s">
        <v>91</v>
      </c>
      <c r="C34" s="35" t="s">
        <v>257</v>
      </c>
      <c r="D34" s="48"/>
      <c r="E34" s="27"/>
      <c r="F34" s="27"/>
      <c r="G34" s="87"/>
    </row>
    <row r="35" spans="1:7" ht="42" x14ac:dyDescent="0.3">
      <c r="A35" s="85"/>
      <c r="B35" s="23" t="s">
        <v>92</v>
      </c>
      <c r="C35" s="35" t="s">
        <v>230</v>
      </c>
      <c r="D35" s="27"/>
      <c r="E35" s="27"/>
      <c r="F35" s="27"/>
      <c r="G35" s="87"/>
    </row>
    <row r="36" spans="1:7" ht="42" x14ac:dyDescent="0.3">
      <c r="A36" s="85"/>
      <c r="B36" s="23" t="s">
        <v>93</v>
      </c>
      <c r="C36" s="35" t="s">
        <v>237</v>
      </c>
      <c r="D36" s="25" t="s">
        <v>238</v>
      </c>
      <c r="E36" s="27" t="s">
        <v>239</v>
      </c>
      <c r="F36" s="25" t="s">
        <v>238</v>
      </c>
      <c r="G36" s="87"/>
    </row>
    <row r="37" spans="1:7" ht="14.5" customHeight="1" x14ac:dyDescent="0.3">
      <c r="A37" s="85"/>
      <c r="B37" s="98" t="s">
        <v>94</v>
      </c>
      <c r="C37" s="43" t="s">
        <v>244</v>
      </c>
      <c r="D37" s="25"/>
      <c r="E37" s="27"/>
      <c r="F37" s="25"/>
      <c r="G37" s="87"/>
    </row>
    <row r="38" spans="1:7" ht="14.5" x14ac:dyDescent="0.3">
      <c r="A38" s="85"/>
      <c r="B38" s="99"/>
      <c r="C38" s="35" t="s">
        <v>233</v>
      </c>
      <c r="D38" s="25"/>
      <c r="E38" s="27"/>
      <c r="F38" s="25"/>
      <c r="G38" s="87"/>
    </row>
    <row r="39" spans="1:7" ht="28" x14ac:dyDescent="0.3">
      <c r="A39" s="85"/>
      <c r="B39" s="23" t="s">
        <v>95</v>
      </c>
      <c r="C39" s="25" t="s">
        <v>228</v>
      </c>
      <c r="D39" s="49" t="s">
        <v>258</v>
      </c>
      <c r="E39" s="27" t="s">
        <v>239</v>
      </c>
      <c r="F39" s="25" t="s">
        <v>240</v>
      </c>
      <c r="G39" s="87"/>
    </row>
    <row r="40" spans="1:7" ht="42" customHeight="1" x14ac:dyDescent="0.3">
      <c r="A40" s="85"/>
      <c r="B40" s="98" t="s">
        <v>96</v>
      </c>
      <c r="C40" s="35" t="s">
        <v>241</v>
      </c>
      <c r="D40" s="25"/>
      <c r="E40" s="27"/>
      <c r="F40" s="25"/>
      <c r="G40" s="87"/>
    </row>
    <row r="41" spans="1:7" x14ac:dyDescent="0.3">
      <c r="A41" s="85"/>
      <c r="B41" s="99"/>
      <c r="C41" s="25" t="s">
        <v>259</v>
      </c>
      <c r="D41" s="25"/>
      <c r="E41" s="27"/>
      <c r="F41" s="25"/>
      <c r="G41" s="87"/>
    </row>
    <row r="42" spans="1:7" s="20" customFormat="1" ht="14.5" x14ac:dyDescent="0.3">
      <c r="A42" s="85"/>
      <c r="B42" s="26" t="s">
        <v>64</v>
      </c>
      <c r="C42" s="35" t="s">
        <v>132</v>
      </c>
      <c r="D42" s="52"/>
      <c r="E42" s="53"/>
      <c r="F42" s="51"/>
      <c r="G42" s="87"/>
    </row>
    <row r="43" spans="1:7" ht="28" x14ac:dyDescent="0.3">
      <c r="A43" s="85"/>
      <c r="B43" s="23" t="s">
        <v>97</v>
      </c>
      <c r="C43" s="25" t="s">
        <v>242</v>
      </c>
      <c r="D43" s="25"/>
      <c r="E43" s="27"/>
      <c r="F43" s="25"/>
      <c r="G43" s="87"/>
    </row>
    <row r="44" spans="1:7" ht="14.5" x14ac:dyDescent="0.3">
      <c r="A44" s="85"/>
      <c r="B44" s="98" t="s">
        <v>98</v>
      </c>
      <c r="C44" s="35" t="s">
        <v>227</v>
      </c>
      <c r="D44" s="26"/>
      <c r="E44" s="27"/>
      <c r="F44" s="25"/>
      <c r="G44" s="87"/>
    </row>
    <row r="45" spans="1:7" ht="14.5" x14ac:dyDescent="0.3">
      <c r="A45" s="85"/>
      <c r="B45" s="124"/>
      <c r="C45" s="35" t="s">
        <v>230</v>
      </c>
      <c r="D45" s="54"/>
      <c r="E45" s="27"/>
      <c r="F45" s="25"/>
      <c r="G45" s="87"/>
    </row>
    <row r="46" spans="1:7" x14ac:dyDescent="0.3">
      <c r="A46" s="85"/>
      <c r="B46" s="99"/>
      <c r="C46" s="25" t="s">
        <v>260</v>
      </c>
      <c r="D46" s="50"/>
      <c r="E46" s="27"/>
      <c r="F46" s="25"/>
      <c r="G46" s="87"/>
    </row>
    <row r="47" spans="1:7" ht="14.5" x14ac:dyDescent="0.3">
      <c r="A47" s="85"/>
      <c r="B47" s="98" t="s">
        <v>99</v>
      </c>
      <c r="C47" s="35" t="s">
        <v>233</v>
      </c>
      <c r="D47" s="25"/>
      <c r="E47" s="27"/>
      <c r="F47" s="25"/>
      <c r="G47" s="87"/>
    </row>
    <row r="48" spans="1:7" ht="14.5" x14ac:dyDescent="0.3">
      <c r="A48" s="85"/>
      <c r="B48" s="99"/>
      <c r="C48" s="35" t="s">
        <v>263</v>
      </c>
      <c r="D48" s="25"/>
      <c r="E48" s="27"/>
      <c r="F48" s="25"/>
      <c r="G48" s="87"/>
    </row>
    <row r="49" spans="1:8" ht="28" x14ac:dyDescent="0.3">
      <c r="A49" s="85"/>
      <c r="B49" s="23" t="s">
        <v>100</v>
      </c>
      <c r="C49" s="25" t="s">
        <v>228</v>
      </c>
      <c r="D49" s="25"/>
      <c r="E49" s="27"/>
      <c r="F49" s="25"/>
      <c r="G49" s="87"/>
    </row>
    <row r="50" spans="1:8" ht="28" x14ac:dyDescent="0.3">
      <c r="A50" s="85"/>
      <c r="B50" s="23" t="s">
        <v>101</v>
      </c>
      <c r="C50" s="25" t="s">
        <v>243</v>
      </c>
      <c r="D50" s="25"/>
      <c r="E50" s="27"/>
      <c r="F50" s="25"/>
      <c r="G50" s="87"/>
    </row>
    <row r="51" spans="1:8" ht="126" x14ac:dyDescent="0.3">
      <c r="A51" s="85"/>
      <c r="B51" s="23" t="s">
        <v>102</v>
      </c>
      <c r="C51" s="25" t="s">
        <v>261</v>
      </c>
      <c r="D51" s="25"/>
      <c r="E51" s="27"/>
      <c r="F51" s="25"/>
      <c r="G51" s="87"/>
    </row>
    <row r="52" spans="1:8" ht="28" x14ac:dyDescent="0.3">
      <c r="A52" s="86"/>
      <c r="B52" s="24" t="s">
        <v>103</v>
      </c>
      <c r="C52" s="43" t="s">
        <v>244</v>
      </c>
      <c r="D52" s="25"/>
      <c r="E52" s="27"/>
      <c r="F52" s="25"/>
      <c r="G52" s="88"/>
    </row>
    <row r="53" spans="1:8" ht="28.5" customHeight="1" x14ac:dyDescent="0.3">
      <c r="A53" s="81" t="s">
        <v>74</v>
      </c>
      <c r="B53" s="82"/>
      <c r="C53" s="82"/>
      <c r="D53" s="82"/>
      <c r="E53" s="82"/>
      <c r="F53" s="82"/>
      <c r="G53" s="83"/>
    </row>
    <row r="54" spans="1:8" ht="28" x14ac:dyDescent="0.3">
      <c r="A54" s="73" t="s">
        <v>77</v>
      </c>
      <c r="B54" s="21" t="s">
        <v>104</v>
      </c>
      <c r="C54" s="44" t="s">
        <v>245</v>
      </c>
      <c r="D54" s="75" t="s">
        <v>114</v>
      </c>
      <c r="E54" s="76"/>
      <c r="F54" s="76"/>
      <c r="G54" s="77"/>
      <c r="H54" s="20"/>
    </row>
    <row r="55" spans="1:8" x14ac:dyDescent="0.3">
      <c r="A55" s="74"/>
      <c r="B55" s="22" t="s">
        <v>76</v>
      </c>
      <c r="C55" s="28" t="s">
        <v>246</v>
      </c>
      <c r="D55" s="78"/>
      <c r="E55" s="79"/>
      <c r="F55" s="79"/>
      <c r="G55" s="80"/>
    </row>
    <row r="56" spans="1:8" x14ac:dyDescent="0.3">
      <c r="A56" s="123" t="s">
        <v>0</v>
      </c>
      <c r="B56" s="123"/>
      <c r="C56" s="123"/>
      <c r="D56" s="123"/>
      <c r="E56" s="123"/>
      <c r="F56" s="123"/>
      <c r="G56" s="123"/>
    </row>
    <row r="57" spans="1:8" ht="28" x14ac:dyDescent="0.3">
      <c r="A57" s="14" t="s">
        <v>75</v>
      </c>
      <c r="B57" s="7" t="s">
        <v>78</v>
      </c>
      <c r="C57" s="35" t="s">
        <v>263</v>
      </c>
      <c r="D57" s="27"/>
      <c r="E57" s="27"/>
      <c r="F57" s="27"/>
      <c r="G57" s="27"/>
    </row>
    <row r="58" spans="1:8" ht="14.5" customHeight="1" x14ac:dyDescent="0.3">
      <c r="A58" s="121"/>
      <c r="B58" s="95" t="s">
        <v>1</v>
      </c>
      <c r="C58" s="35" t="s">
        <v>132</v>
      </c>
      <c r="D58" s="27"/>
      <c r="E58" s="27"/>
      <c r="F58" s="27"/>
      <c r="G58" s="27"/>
    </row>
    <row r="59" spans="1:8" ht="70.5" customHeight="1" x14ac:dyDescent="0.3">
      <c r="A59" s="122"/>
      <c r="B59" s="96"/>
      <c r="C59" s="55" t="s">
        <v>262</v>
      </c>
      <c r="D59" s="27"/>
      <c r="E59" s="27"/>
      <c r="F59" s="27"/>
      <c r="G59" s="27"/>
    </row>
    <row r="60" spans="1:8" x14ac:dyDescent="0.3">
      <c r="A60" s="118" t="s">
        <v>2</v>
      </c>
      <c r="B60" s="119"/>
      <c r="C60" s="119"/>
      <c r="D60" s="119"/>
      <c r="E60" s="119"/>
      <c r="F60" s="119"/>
      <c r="G60" s="120"/>
    </row>
    <row r="61" spans="1:8" ht="28" x14ac:dyDescent="0.3">
      <c r="A61" s="14" t="s">
        <v>75</v>
      </c>
      <c r="B61" s="7" t="s">
        <v>78</v>
      </c>
      <c r="C61" s="27" t="s">
        <v>248</v>
      </c>
      <c r="D61" s="27"/>
      <c r="E61" s="27"/>
      <c r="F61" s="27"/>
      <c r="G61" s="27"/>
    </row>
    <row r="62" spans="1:8" ht="28" x14ac:dyDescent="0.3">
      <c r="A62" s="117" t="s">
        <v>5</v>
      </c>
      <c r="B62" s="7" t="s">
        <v>3</v>
      </c>
      <c r="C62" s="56" t="s">
        <v>264</v>
      </c>
      <c r="D62" s="27"/>
      <c r="E62" s="27"/>
      <c r="F62" s="27"/>
      <c r="G62" s="27"/>
    </row>
    <row r="63" spans="1:8" ht="28" x14ac:dyDescent="0.3">
      <c r="A63" s="117"/>
      <c r="B63" s="7" t="s">
        <v>4</v>
      </c>
      <c r="C63" s="56" t="s">
        <v>264</v>
      </c>
      <c r="D63" s="27"/>
      <c r="E63" s="27"/>
      <c r="F63" s="27"/>
      <c r="G63" s="27"/>
    </row>
    <row r="64" spans="1:8" x14ac:dyDescent="0.3">
      <c r="A64" s="118" t="s">
        <v>6</v>
      </c>
      <c r="B64" s="119"/>
      <c r="C64" s="119"/>
      <c r="D64" s="119"/>
      <c r="E64" s="119"/>
      <c r="F64" s="119"/>
      <c r="G64" s="120"/>
    </row>
    <row r="65" spans="1:7" ht="28" x14ac:dyDescent="0.3">
      <c r="A65" s="14" t="s">
        <v>75</v>
      </c>
      <c r="B65" s="7" t="s">
        <v>78</v>
      </c>
      <c r="C65" s="27" t="s">
        <v>248</v>
      </c>
      <c r="D65" s="27"/>
      <c r="E65" s="27"/>
      <c r="F65" s="27"/>
      <c r="G65" s="27"/>
    </row>
    <row r="66" spans="1:7" ht="28" x14ac:dyDescent="0.3">
      <c r="A66" s="117" t="s">
        <v>12</v>
      </c>
      <c r="B66" s="7" t="s">
        <v>7</v>
      </c>
      <c r="C66" s="27" t="s">
        <v>265</v>
      </c>
      <c r="D66" s="27" t="s">
        <v>267</v>
      </c>
      <c r="E66" s="27" t="s">
        <v>239</v>
      </c>
      <c r="F66" s="25" t="s">
        <v>266</v>
      </c>
      <c r="G66" s="27"/>
    </row>
    <row r="67" spans="1:7" s="19" customFormat="1" ht="28" x14ac:dyDescent="0.3">
      <c r="A67" s="117"/>
      <c r="B67" s="7" t="s">
        <v>8</v>
      </c>
      <c r="C67" s="27" t="s">
        <v>228</v>
      </c>
      <c r="D67" s="27" t="s">
        <v>268</v>
      </c>
      <c r="E67" s="27" t="s">
        <v>239</v>
      </c>
      <c r="F67" s="27" t="s">
        <v>269</v>
      </c>
      <c r="G67" s="27"/>
    </row>
    <row r="68" spans="1:7" x14ac:dyDescent="0.3">
      <c r="A68" s="117"/>
      <c r="B68" s="7" t="s">
        <v>9</v>
      </c>
      <c r="C68" s="27" t="s">
        <v>228</v>
      </c>
      <c r="D68" s="27" t="s">
        <v>270</v>
      </c>
      <c r="E68" s="27" t="s">
        <v>239</v>
      </c>
      <c r="F68" s="27" t="s">
        <v>269</v>
      </c>
      <c r="G68" s="27"/>
    </row>
    <row r="69" spans="1:7" ht="28" x14ac:dyDescent="0.3">
      <c r="A69" s="117"/>
      <c r="B69" s="7" t="s">
        <v>10</v>
      </c>
      <c r="C69" s="27" t="s">
        <v>265</v>
      </c>
      <c r="D69" s="27"/>
      <c r="E69" s="27"/>
      <c r="F69" s="27"/>
      <c r="G69" s="27"/>
    </row>
    <row r="70" spans="1:7" ht="42" x14ac:dyDescent="0.3">
      <c r="A70" s="117"/>
      <c r="B70" s="7" t="s">
        <v>11</v>
      </c>
      <c r="C70" s="27" t="s">
        <v>228</v>
      </c>
      <c r="D70" s="27" t="s">
        <v>271</v>
      </c>
      <c r="E70" s="27" t="s">
        <v>239</v>
      </c>
      <c r="F70" s="27" t="s">
        <v>269</v>
      </c>
      <c r="G70" s="27"/>
    </row>
    <row r="71" spans="1:7" x14ac:dyDescent="0.3">
      <c r="A71" s="118" t="s">
        <v>108</v>
      </c>
      <c r="B71" s="119"/>
      <c r="C71" s="119"/>
      <c r="D71" s="119"/>
      <c r="E71" s="119"/>
      <c r="F71" s="119"/>
      <c r="G71" s="120"/>
    </row>
    <row r="72" spans="1:7" ht="28" x14ac:dyDescent="0.3">
      <c r="A72" s="14" t="s">
        <v>75</v>
      </c>
      <c r="B72" s="7" t="s">
        <v>78</v>
      </c>
      <c r="C72" s="27" t="s">
        <v>248</v>
      </c>
      <c r="D72" s="27"/>
      <c r="E72" s="27"/>
      <c r="F72" s="27"/>
      <c r="G72" s="27"/>
    </row>
    <row r="73" spans="1:7" ht="28" x14ac:dyDescent="0.3">
      <c r="A73" s="117" t="s">
        <v>18</v>
      </c>
      <c r="B73" s="7" t="s">
        <v>13</v>
      </c>
      <c r="C73" s="27" t="s">
        <v>272</v>
      </c>
      <c r="D73" s="28"/>
      <c r="E73" s="27"/>
      <c r="F73" s="28"/>
      <c r="G73" s="27"/>
    </row>
    <row r="74" spans="1:7" ht="28" x14ac:dyDescent="0.3">
      <c r="A74" s="117"/>
      <c r="B74" s="7" t="s">
        <v>14</v>
      </c>
      <c r="C74" s="56" t="s">
        <v>273</v>
      </c>
      <c r="D74" s="28"/>
      <c r="E74" s="27"/>
      <c r="F74" s="28"/>
      <c r="G74" s="27"/>
    </row>
    <row r="75" spans="1:7" x14ac:dyDescent="0.3">
      <c r="A75" s="117"/>
      <c r="B75" s="7" t="s">
        <v>15</v>
      </c>
      <c r="C75" s="27" t="s">
        <v>274</v>
      </c>
      <c r="D75" s="28"/>
      <c r="E75" s="27"/>
      <c r="F75" s="28"/>
      <c r="G75" s="27"/>
    </row>
    <row r="76" spans="1:7" ht="14.5" x14ac:dyDescent="0.3">
      <c r="A76" s="117"/>
      <c r="B76" s="95" t="s">
        <v>16</v>
      </c>
      <c r="C76" s="56" t="s">
        <v>273</v>
      </c>
      <c r="D76" s="28"/>
      <c r="E76" s="27"/>
      <c r="F76" s="28"/>
      <c r="G76" s="27"/>
    </row>
    <row r="77" spans="1:7" x14ac:dyDescent="0.3">
      <c r="A77" s="117"/>
      <c r="B77" s="96"/>
      <c r="C77" s="27" t="s">
        <v>274</v>
      </c>
      <c r="D77" s="27"/>
      <c r="E77" s="27"/>
      <c r="F77" s="27"/>
      <c r="G77" s="27"/>
    </row>
    <row r="78" spans="1:7" ht="14.5" x14ac:dyDescent="0.3">
      <c r="A78" s="117"/>
      <c r="B78" s="7" t="s">
        <v>17</v>
      </c>
      <c r="C78" s="56" t="s">
        <v>264</v>
      </c>
      <c r="D78" s="27"/>
      <c r="E78" s="27"/>
      <c r="F78" s="27"/>
      <c r="G78" s="27"/>
    </row>
    <row r="79" spans="1:7" x14ac:dyDescent="0.3">
      <c r="A79" s="118" t="s">
        <v>19</v>
      </c>
      <c r="B79" s="119"/>
      <c r="C79" s="119"/>
      <c r="D79" s="119"/>
      <c r="E79" s="119"/>
      <c r="F79" s="119"/>
      <c r="G79" s="120"/>
    </row>
    <row r="80" spans="1:7" ht="28" x14ac:dyDescent="0.3">
      <c r="A80" s="14" t="s">
        <v>75</v>
      </c>
      <c r="B80" s="7" t="s">
        <v>78</v>
      </c>
      <c r="C80" s="27" t="s">
        <v>248</v>
      </c>
      <c r="D80" s="27"/>
      <c r="E80" s="27"/>
      <c r="F80" s="27"/>
      <c r="G80" s="27"/>
    </row>
    <row r="81" spans="1:7" ht="42" x14ac:dyDescent="0.3">
      <c r="A81" s="117"/>
      <c r="B81" s="7" t="s">
        <v>106</v>
      </c>
      <c r="C81" s="27" t="s">
        <v>275</v>
      </c>
      <c r="D81" s="27"/>
      <c r="E81" s="27"/>
      <c r="F81" s="27"/>
      <c r="G81" s="27"/>
    </row>
    <row r="82" spans="1:7" ht="28" x14ac:dyDescent="0.3">
      <c r="A82" s="117"/>
      <c r="B82" s="7" t="s">
        <v>20</v>
      </c>
      <c r="C82" s="27" t="s">
        <v>275</v>
      </c>
      <c r="D82" s="27"/>
      <c r="E82" s="27"/>
      <c r="F82" s="27"/>
      <c r="G82" s="27"/>
    </row>
    <row r="83" spans="1:7" x14ac:dyDescent="0.3">
      <c r="A83" s="118" t="s">
        <v>21</v>
      </c>
      <c r="B83" s="119"/>
      <c r="C83" s="119"/>
      <c r="D83" s="119"/>
      <c r="E83" s="119"/>
      <c r="F83" s="119"/>
      <c r="G83" s="120"/>
    </row>
    <row r="84" spans="1:7" ht="28" x14ac:dyDescent="0.3">
      <c r="A84" s="14" t="s">
        <v>75</v>
      </c>
      <c r="B84" s="7" t="s">
        <v>78</v>
      </c>
      <c r="C84" s="27" t="s">
        <v>248</v>
      </c>
      <c r="D84" s="27"/>
      <c r="E84" s="27"/>
      <c r="F84" s="27"/>
      <c r="G84" s="27"/>
    </row>
    <row r="85" spans="1:7" ht="28" x14ac:dyDescent="0.3">
      <c r="A85" s="117" t="s">
        <v>28</v>
      </c>
      <c r="B85" s="7" t="s">
        <v>22</v>
      </c>
      <c r="C85" s="27" t="s">
        <v>276</v>
      </c>
      <c r="D85" s="27"/>
      <c r="E85" s="27"/>
      <c r="F85" s="27"/>
      <c r="G85" s="27"/>
    </row>
    <row r="86" spans="1:7" ht="28" x14ac:dyDescent="0.3">
      <c r="A86" s="117"/>
      <c r="B86" s="7" t="s">
        <v>23</v>
      </c>
      <c r="C86" s="27" t="s">
        <v>276</v>
      </c>
      <c r="D86" s="27"/>
      <c r="E86" s="27"/>
      <c r="F86" s="27"/>
      <c r="G86" s="27"/>
    </row>
    <row r="87" spans="1:7" ht="28" x14ac:dyDescent="0.3">
      <c r="A87" s="117"/>
      <c r="B87" s="7" t="s">
        <v>24</v>
      </c>
      <c r="C87" s="27" t="s">
        <v>228</v>
      </c>
      <c r="D87" s="27" t="s">
        <v>277</v>
      </c>
      <c r="E87" s="27" t="s">
        <v>239</v>
      </c>
      <c r="F87" s="25" t="s">
        <v>240</v>
      </c>
      <c r="G87" s="27"/>
    </row>
    <row r="88" spans="1:7" ht="28" x14ac:dyDescent="0.3">
      <c r="A88" s="117"/>
      <c r="B88" s="7" t="s">
        <v>25</v>
      </c>
      <c r="C88" s="27" t="s">
        <v>228</v>
      </c>
      <c r="D88" s="27" t="s">
        <v>278</v>
      </c>
      <c r="E88" s="27" t="s">
        <v>239</v>
      </c>
      <c r="F88" s="27" t="s">
        <v>269</v>
      </c>
      <c r="G88" s="27"/>
    </row>
    <row r="89" spans="1:7" ht="28" x14ac:dyDescent="0.3">
      <c r="A89" s="117"/>
      <c r="B89" s="7" t="s">
        <v>26</v>
      </c>
      <c r="C89" s="27" t="s">
        <v>279</v>
      </c>
      <c r="D89" s="27"/>
      <c r="E89" s="27"/>
      <c r="F89" s="27"/>
      <c r="G89" s="27"/>
    </row>
    <row r="90" spans="1:7" ht="28" x14ac:dyDescent="0.3">
      <c r="A90" s="117"/>
      <c r="B90" s="7" t="s">
        <v>27</v>
      </c>
      <c r="C90" s="27" t="s">
        <v>279</v>
      </c>
      <c r="D90" s="27"/>
      <c r="E90" s="27"/>
      <c r="F90" s="27"/>
      <c r="G90" s="27"/>
    </row>
    <row r="91" spans="1:7" ht="56" x14ac:dyDescent="0.3">
      <c r="A91" s="117"/>
      <c r="B91" s="7" t="s">
        <v>107</v>
      </c>
      <c r="C91" s="27" t="s">
        <v>279</v>
      </c>
      <c r="D91" s="27"/>
      <c r="E91" s="27"/>
      <c r="F91" s="27"/>
      <c r="G91" s="27"/>
    </row>
    <row r="92" spans="1:7" x14ac:dyDescent="0.3">
      <c r="A92" s="118" t="s">
        <v>80</v>
      </c>
      <c r="B92" s="119"/>
      <c r="C92" s="119"/>
      <c r="D92" s="119"/>
      <c r="E92" s="119"/>
      <c r="F92" s="119"/>
      <c r="G92" s="120"/>
    </row>
    <row r="93" spans="1:7" ht="28" x14ac:dyDescent="0.3">
      <c r="A93" s="14" t="s">
        <v>75</v>
      </c>
      <c r="B93" s="7" t="s">
        <v>78</v>
      </c>
      <c r="C93" s="27" t="s">
        <v>248</v>
      </c>
      <c r="D93" s="27"/>
      <c r="E93" s="27"/>
      <c r="F93" s="27"/>
      <c r="G93" s="27"/>
    </row>
    <row r="94" spans="1:7" ht="42" x14ac:dyDescent="0.3">
      <c r="A94" s="117" t="s">
        <v>34</v>
      </c>
      <c r="B94" s="7" t="s">
        <v>29</v>
      </c>
      <c r="C94" s="27" t="s">
        <v>281</v>
      </c>
      <c r="D94" s="28"/>
      <c r="E94" s="27"/>
      <c r="F94" s="28"/>
      <c r="G94" s="27"/>
    </row>
    <row r="95" spans="1:7" ht="42" x14ac:dyDescent="0.3">
      <c r="A95" s="117"/>
      <c r="B95" s="7" t="s">
        <v>30</v>
      </c>
      <c r="C95" s="27" t="s">
        <v>282</v>
      </c>
      <c r="D95" s="28"/>
      <c r="E95" s="27"/>
      <c r="F95" s="28"/>
      <c r="G95" s="27"/>
    </row>
    <row r="96" spans="1:7" x14ac:dyDescent="0.3">
      <c r="A96" s="117"/>
      <c r="B96" s="7" t="s">
        <v>31</v>
      </c>
      <c r="C96" s="27" t="s">
        <v>281</v>
      </c>
      <c r="D96" s="27"/>
      <c r="E96" s="27"/>
      <c r="F96" s="27"/>
      <c r="G96" s="27"/>
    </row>
    <row r="97" spans="1:7" ht="28" x14ac:dyDescent="0.3">
      <c r="A97" s="117"/>
      <c r="B97" s="7" t="s">
        <v>32</v>
      </c>
      <c r="C97" s="27" t="s">
        <v>281</v>
      </c>
      <c r="D97" s="27"/>
      <c r="E97" s="27"/>
      <c r="F97" s="27"/>
      <c r="G97" s="27"/>
    </row>
    <row r="98" spans="1:7" ht="28" x14ac:dyDescent="0.3">
      <c r="A98" s="117"/>
      <c r="B98" s="7" t="s">
        <v>33</v>
      </c>
      <c r="C98" s="27" t="s">
        <v>281</v>
      </c>
      <c r="D98" s="27"/>
      <c r="E98" s="27"/>
      <c r="F98" s="27"/>
      <c r="G98" s="27"/>
    </row>
    <row r="99" spans="1:7" x14ac:dyDescent="0.3">
      <c r="A99" s="118" t="s">
        <v>35</v>
      </c>
      <c r="B99" s="119"/>
      <c r="C99" s="119"/>
      <c r="D99" s="119"/>
      <c r="E99" s="119"/>
      <c r="F99" s="119"/>
      <c r="G99" s="120"/>
    </row>
    <row r="100" spans="1:7" ht="14.5" x14ac:dyDescent="0.3">
      <c r="A100" s="121" t="s">
        <v>75</v>
      </c>
      <c r="B100" s="95" t="s">
        <v>78</v>
      </c>
      <c r="C100" s="35" t="s">
        <v>233</v>
      </c>
      <c r="D100" s="27"/>
      <c r="E100" s="27"/>
      <c r="F100" s="27"/>
      <c r="G100" s="27"/>
    </row>
    <row r="101" spans="1:7" ht="14.5" x14ac:dyDescent="0.3">
      <c r="A101" s="122"/>
      <c r="B101" s="96"/>
      <c r="C101" s="43" t="s">
        <v>244</v>
      </c>
      <c r="D101" s="27"/>
      <c r="E101" s="27"/>
      <c r="F101" s="27"/>
      <c r="G101" s="27"/>
    </row>
    <row r="102" spans="1:7" ht="14.5" x14ac:dyDescent="0.3">
      <c r="A102" s="117" t="s">
        <v>39</v>
      </c>
      <c r="B102" s="95" t="s">
        <v>36</v>
      </c>
      <c r="C102" s="35" t="s">
        <v>233</v>
      </c>
      <c r="D102" s="27"/>
      <c r="E102" s="27"/>
      <c r="F102" s="27"/>
      <c r="G102" s="27"/>
    </row>
    <row r="103" spans="1:7" ht="14.5" x14ac:dyDescent="0.3">
      <c r="A103" s="117"/>
      <c r="B103" s="96"/>
      <c r="C103" s="43" t="s">
        <v>244</v>
      </c>
      <c r="D103" s="27"/>
      <c r="E103" s="27"/>
      <c r="F103" s="27"/>
      <c r="G103" s="27"/>
    </row>
    <row r="104" spans="1:7" ht="14.5" x14ac:dyDescent="0.3">
      <c r="A104" s="117"/>
      <c r="B104" s="95" t="s">
        <v>37</v>
      </c>
      <c r="C104" s="35" t="s">
        <v>233</v>
      </c>
      <c r="D104" s="27"/>
      <c r="E104" s="27"/>
      <c r="F104" s="27"/>
      <c r="G104" s="27"/>
    </row>
    <row r="105" spans="1:7" ht="14.5" x14ac:dyDescent="0.3">
      <c r="A105" s="117"/>
      <c r="B105" s="96"/>
      <c r="C105" s="43" t="s">
        <v>244</v>
      </c>
      <c r="D105" s="27"/>
      <c r="E105" s="27"/>
      <c r="F105" s="27"/>
      <c r="G105" s="27"/>
    </row>
    <row r="106" spans="1:7" ht="14.5" x14ac:dyDescent="0.3">
      <c r="A106" s="117"/>
      <c r="B106" s="95" t="s">
        <v>38</v>
      </c>
      <c r="C106" s="43" t="s">
        <v>244</v>
      </c>
      <c r="D106" s="27"/>
      <c r="E106" s="27"/>
      <c r="F106" s="27"/>
      <c r="G106" s="27"/>
    </row>
    <row r="107" spans="1:7" ht="14.5" x14ac:dyDescent="0.3">
      <c r="A107" s="117"/>
      <c r="B107" s="96"/>
      <c r="C107" s="35" t="s">
        <v>233</v>
      </c>
      <c r="D107" s="27"/>
      <c r="E107" s="27"/>
      <c r="F107" s="27"/>
      <c r="G107" s="27"/>
    </row>
    <row r="108" spans="1:7" x14ac:dyDescent="0.3">
      <c r="A108" s="118" t="s">
        <v>109</v>
      </c>
      <c r="B108" s="119"/>
      <c r="C108" s="119"/>
      <c r="D108" s="119"/>
      <c r="E108" s="119"/>
      <c r="F108" s="119"/>
      <c r="G108" s="120"/>
    </row>
    <row r="109" spans="1:7" ht="28" x14ac:dyDescent="0.3">
      <c r="A109" s="14" t="s">
        <v>75</v>
      </c>
      <c r="B109" s="7" t="s">
        <v>78</v>
      </c>
      <c r="C109" s="35" t="s">
        <v>233</v>
      </c>
      <c r="D109" s="27"/>
      <c r="E109" s="27"/>
      <c r="F109" s="27"/>
      <c r="G109" s="27"/>
    </row>
    <row r="110" spans="1:7" ht="42" x14ac:dyDescent="0.3">
      <c r="A110" s="117" t="s">
        <v>50</v>
      </c>
      <c r="B110" s="7" t="s">
        <v>40</v>
      </c>
      <c r="C110" s="35" t="s">
        <v>233</v>
      </c>
      <c r="D110" s="28"/>
      <c r="E110" s="27"/>
      <c r="F110" s="28"/>
      <c r="G110" s="27"/>
    </row>
    <row r="111" spans="1:7" ht="42" x14ac:dyDescent="0.3">
      <c r="A111" s="117"/>
      <c r="B111" s="7" t="s">
        <v>41</v>
      </c>
      <c r="C111" s="35" t="s">
        <v>233</v>
      </c>
      <c r="D111" s="28"/>
      <c r="E111" s="27"/>
      <c r="F111" s="28"/>
      <c r="G111" s="27"/>
    </row>
    <row r="112" spans="1:7" ht="28" x14ac:dyDescent="0.3">
      <c r="A112" s="117"/>
      <c r="B112" s="7" t="s">
        <v>42</v>
      </c>
      <c r="C112" s="35" t="s">
        <v>233</v>
      </c>
      <c r="D112" s="28"/>
      <c r="E112" s="27"/>
      <c r="F112" s="28"/>
      <c r="G112" s="27"/>
    </row>
    <row r="113" spans="1:7" ht="70" x14ac:dyDescent="0.3">
      <c r="A113" s="117"/>
      <c r="B113" s="7" t="s">
        <v>43</v>
      </c>
      <c r="C113" s="35" t="s">
        <v>233</v>
      </c>
      <c r="D113" s="28"/>
      <c r="E113" s="27"/>
      <c r="F113" s="28"/>
      <c r="G113" s="27"/>
    </row>
    <row r="114" spans="1:7" ht="42" x14ac:dyDescent="0.3">
      <c r="A114" s="117"/>
      <c r="B114" s="7" t="s">
        <v>44</v>
      </c>
      <c r="C114" s="35" t="s">
        <v>233</v>
      </c>
      <c r="D114" s="28"/>
      <c r="E114" s="27"/>
      <c r="F114" s="28"/>
      <c r="G114" s="27"/>
    </row>
    <row r="115" spans="1:7" ht="28" x14ac:dyDescent="0.3">
      <c r="A115" s="117"/>
      <c r="B115" s="7" t="s">
        <v>45</v>
      </c>
      <c r="C115" s="35" t="s">
        <v>233</v>
      </c>
      <c r="D115" s="28"/>
      <c r="E115" s="27"/>
      <c r="F115" s="28"/>
      <c r="G115" s="27"/>
    </row>
    <row r="116" spans="1:7" ht="70" x14ac:dyDescent="0.3">
      <c r="A116" s="117"/>
      <c r="B116" s="7" t="s">
        <v>46</v>
      </c>
      <c r="C116" s="35" t="s">
        <v>233</v>
      </c>
      <c r="D116" s="28"/>
      <c r="E116" s="27"/>
      <c r="F116" s="28"/>
      <c r="G116" s="27"/>
    </row>
    <row r="117" spans="1:7" ht="42" x14ac:dyDescent="0.3">
      <c r="A117" s="117"/>
      <c r="B117" s="7" t="s">
        <v>47</v>
      </c>
      <c r="C117" s="35" t="s">
        <v>233</v>
      </c>
      <c r="D117" s="27"/>
      <c r="E117" s="27"/>
      <c r="F117" s="27"/>
      <c r="G117" s="27"/>
    </row>
    <row r="118" spans="1:7" ht="14.5" x14ac:dyDescent="0.3">
      <c r="A118" s="117"/>
      <c r="B118" s="7" t="s">
        <v>48</v>
      </c>
      <c r="C118" s="35" t="s">
        <v>233</v>
      </c>
      <c r="D118" s="27"/>
      <c r="E118" s="27"/>
      <c r="F118" s="27"/>
      <c r="G118" s="27"/>
    </row>
    <row r="119" spans="1:7" ht="14.5" x14ac:dyDescent="0.3">
      <c r="A119" s="117"/>
      <c r="B119" s="7" t="s">
        <v>49</v>
      </c>
      <c r="C119" s="35" t="s">
        <v>233</v>
      </c>
      <c r="D119" s="27"/>
      <c r="E119" s="27"/>
      <c r="F119" s="27"/>
      <c r="G119" s="27"/>
    </row>
    <row r="120" spans="1:7" x14ac:dyDescent="0.3">
      <c r="A120" s="118" t="s">
        <v>110</v>
      </c>
      <c r="B120" s="119"/>
      <c r="C120" s="119"/>
      <c r="D120" s="119"/>
      <c r="E120" s="119"/>
      <c r="F120" s="119"/>
      <c r="G120" s="120"/>
    </row>
    <row r="121" spans="1:7" x14ac:dyDescent="0.3">
      <c r="A121" s="118" t="s">
        <v>111</v>
      </c>
      <c r="B121" s="119"/>
      <c r="C121" s="119"/>
      <c r="D121" s="119"/>
      <c r="E121" s="119"/>
      <c r="F121" s="119"/>
      <c r="G121" s="120"/>
    </row>
    <row r="122" spans="1:7" ht="28" customHeight="1" x14ac:dyDescent="0.3">
      <c r="A122" s="121" t="s">
        <v>75</v>
      </c>
      <c r="B122" s="95" t="s">
        <v>78</v>
      </c>
      <c r="C122" s="35" t="s">
        <v>233</v>
      </c>
      <c r="D122" s="27"/>
      <c r="E122" s="27"/>
      <c r="F122" s="27"/>
      <c r="G122" s="27"/>
    </row>
    <row r="123" spans="1:7" ht="14.5" x14ac:dyDescent="0.3">
      <c r="A123" s="122"/>
      <c r="B123" s="96"/>
      <c r="C123" s="43" t="s">
        <v>244</v>
      </c>
      <c r="D123" s="27"/>
      <c r="E123" s="27"/>
      <c r="F123" s="27"/>
      <c r="G123" s="27"/>
    </row>
    <row r="124" spans="1:7" ht="42" x14ac:dyDescent="0.3">
      <c r="A124" s="117" t="s">
        <v>53</v>
      </c>
      <c r="B124" s="7" t="s">
        <v>51</v>
      </c>
      <c r="C124" s="35" t="s">
        <v>233</v>
      </c>
      <c r="D124" s="27"/>
      <c r="E124" s="27"/>
      <c r="F124" s="27"/>
      <c r="G124" s="27"/>
    </row>
    <row r="125" spans="1:7" ht="42" x14ac:dyDescent="0.3">
      <c r="A125" s="117"/>
      <c r="B125" s="7" t="s">
        <v>52</v>
      </c>
      <c r="C125" s="35" t="s">
        <v>244</v>
      </c>
      <c r="D125" s="27"/>
      <c r="E125" s="27"/>
      <c r="F125" s="27"/>
      <c r="G125" s="27"/>
    </row>
    <row r="126" spans="1:7" ht="10.5" customHeight="1" x14ac:dyDescent="0.3">
      <c r="A126" s="8"/>
      <c r="G126" s="8"/>
    </row>
    <row r="127" spans="1:7" x14ac:dyDescent="0.3">
      <c r="E127" s="9"/>
    </row>
  </sheetData>
  <sheetProtection algorithmName="SHA-512" hashValue="NU+CNBpRWTse7gMRps1s2tddwkRNLILA5ieGq04lRle6IW36u7Omo3rMTCROjkGNqodxSZY//TVcWOHM+pqP7w==" saltValue="wvY/fdqtCScLVUcTGV1mug==" spinCount="100000" sheet="1" objects="1" scenarios="1"/>
  <dataConsolidate/>
  <mergeCells count="60">
    <mergeCell ref="B37:B38"/>
    <mergeCell ref="B40:B41"/>
    <mergeCell ref="A60:G60"/>
    <mergeCell ref="B76:B77"/>
    <mergeCell ref="A56:G56"/>
    <mergeCell ref="A58:A59"/>
    <mergeCell ref="A92:G92"/>
    <mergeCell ref="A85:A91"/>
    <mergeCell ref="A81:A82"/>
    <mergeCell ref="A73:A78"/>
    <mergeCell ref="A66:A70"/>
    <mergeCell ref="A62:A63"/>
    <mergeCell ref="A64:G64"/>
    <mergeCell ref="A71:G71"/>
    <mergeCell ref="A79:G79"/>
    <mergeCell ref="A83:G83"/>
    <mergeCell ref="B58:B59"/>
    <mergeCell ref="A94:A98"/>
    <mergeCell ref="A124:A125"/>
    <mergeCell ref="A121:G121"/>
    <mergeCell ref="A110:A119"/>
    <mergeCell ref="A120:G120"/>
    <mergeCell ref="B122:B123"/>
    <mergeCell ref="A122:A123"/>
    <mergeCell ref="A108:G108"/>
    <mergeCell ref="A102:A107"/>
    <mergeCell ref="A99:G99"/>
    <mergeCell ref="B100:B101"/>
    <mergeCell ref="A100:A101"/>
    <mergeCell ref="B104:B105"/>
    <mergeCell ref="B102:B103"/>
    <mergeCell ref="B106:B107"/>
    <mergeCell ref="A1:G1"/>
    <mergeCell ref="C3:G3"/>
    <mergeCell ref="C4:G4"/>
    <mergeCell ref="A2:B2"/>
    <mergeCell ref="A3:B3"/>
    <mergeCell ref="A4:B4"/>
    <mergeCell ref="C2:G2"/>
    <mergeCell ref="A54:A55"/>
    <mergeCell ref="D54:G55"/>
    <mergeCell ref="A53:G53"/>
    <mergeCell ref="A8:G8"/>
    <mergeCell ref="A9:A52"/>
    <mergeCell ref="G16:G52"/>
    <mergeCell ref="D9:G15"/>
    <mergeCell ref="B12:B13"/>
    <mergeCell ref="B21:B23"/>
    <mergeCell ref="B26:B27"/>
    <mergeCell ref="B9:B10"/>
    <mergeCell ref="B16:B18"/>
    <mergeCell ref="B44:B46"/>
    <mergeCell ref="B47:B48"/>
    <mergeCell ref="B30:B31"/>
    <mergeCell ref="B32:B33"/>
    <mergeCell ref="C6:C7"/>
    <mergeCell ref="D6:F6"/>
    <mergeCell ref="G6:G7"/>
    <mergeCell ref="A6:A7"/>
    <mergeCell ref="B6:B7"/>
  </mergeCells>
  <phoneticPr fontId="28" type="noConversion"/>
  <dataValidations count="1">
    <dataValidation type="list" allowBlank="1" showInputMessage="1" showErrorMessage="1" sqref="E61:E63 E65:E70 E72:E78 E84:E91 E93:E98 E100:E107 E109:E119 E122:E125 E16:E52 E57:E59 E80:E82" xr:uid="{3E06413D-A277-4B91-8837-958EEE26038F}">
      <formula1>"Not applicable,Legal prohibitions,Confidentiality constraints,Information unavailable/incomplete"</formula1>
    </dataValidation>
  </dataValidations>
  <hyperlinks>
    <hyperlink ref="C9" r:id="rId1" xr:uid="{343FB408-DF61-4741-8C39-0E200A11DC38}"/>
    <hyperlink ref="C13" r:id="rId2" xr:uid="{7443D33D-C81F-4C34-9348-29F186446573}"/>
    <hyperlink ref="C21" r:id="rId3" xr:uid="{A5B02B98-2B49-4FB4-B075-EFC22A5F495E}"/>
    <hyperlink ref="C22" r:id="rId4" xr:uid="{D712E7DD-C2F0-46AE-A938-3828E5CD0AD8}"/>
    <hyperlink ref="C16" r:id="rId5" xr:uid="{4B0C790E-DCD3-496B-A444-90C0AE6E5D9F}"/>
    <hyperlink ref="C17" r:id="rId6" xr:uid="{4EFF78DD-2FF2-40C2-815E-91ACFF268234}"/>
    <hyperlink ref="C19" r:id="rId7" xr:uid="{76C5C902-9FE9-4A2E-BFA2-027037F0344B}"/>
    <hyperlink ref="C20" r:id="rId8" xr:uid="{5FC4D718-6272-436D-A5BF-5E843E44FCD1}"/>
    <hyperlink ref="C24" r:id="rId9" xr:uid="{1B019065-5B77-4E01-8E06-38FD34069212}"/>
    <hyperlink ref="C25" r:id="rId10" xr:uid="{62194560-E03D-4064-8DFE-693E33159F25}"/>
    <hyperlink ref="C26" r:id="rId11" xr:uid="{63D820A6-2E22-47B0-818C-7F543F9F42A5}"/>
    <hyperlink ref="C28" r:id="rId12" xr:uid="{475F18F9-6BD2-47BF-A570-14C993AF3F27}"/>
    <hyperlink ref="C36" r:id="rId13" xr:uid="{4E323523-BF61-4785-9A11-59650D80E5F6}"/>
    <hyperlink ref="C38" r:id="rId14" location="c_otsikko_9" xr:uid="{9EDCFA3E-8C14-4483-BC28-5845FAE7668C}"/>
    <hyperlink ref="C40" r:id="rId15" location="Strategia%202030%20%E2%80%93%20yhdess%C3%A4%20kest%C3%A4v%C3%A4%C3%A4n%20huomiseen" xr:uid="{9399BF7B-2D31-43A5-8E97-321EA06B5327}"/>
    <hyperlink ref="C52" r:id="rId16" xr:uid="{B08A90EE-97E5-41B8-989C-99B9D4E04891}"/>
    <hyperlink ref="C18" r:id="rId17" xr:uid="{59A667B1-7339-4733-9257-5280A2CF700A}"/>
    <hyperlink ref="C30" r:id="rId18" xr:uid="{B86B8254-5DC6-4893-BF0C-1F29F118922B}"/>
    <hyperlink ref="C31" r:id="rId19" xr:uid="{073DE3EA-9D04-472E-915E-00826103ED64}"/>
    <hyperlink ref="C32" r:id="rId20" xr:uid="{34E2AB1D-AECE-4AD8-94DF-E2D6041FB497}"/>
    <hyperlink ref="C33" r:id="rId21" xr:uid="{7297E41F-7108-4BE3-BA65-09D717DC1D22}"/>
    <hyperlink ref="C35" r:id="rId22" xr:uid="{913F79E2-2B5B-4DDA-B90B-5FE85AC0CC6E}"/>
    <hyperlink ref="C34" r:id="rId23" xr:uid="{A73DCB44-EB10-4C54-B40D-3A5A139DAD6A}"/>
    <hyperlink ref="C37" r:id="rId24" xr:uid="{789B3B44-4793-4C55-8BD5-E11AB2D1BA70}"/>
    <hyperlink ref="C44" r:id="rId25" xr:uid="{835A5D40-9E7A-48AF-BEF8-AAB7895B588B}"/>
    <hyperlink ref="C45" r:id="rId26" xr:uid="{5E312D60-0DFF-4824-8DAB-4AB184B3DE0A}"/>
    <hyperlink ref="C47" r:id="rId27" xr:uid="{62F2A5B8-DDE4-46AB-9680-8A55790BC72C}"/>
    <hyperlink ref="C42" r:id="rId28" xr:uid="{49DF46E1-828D-420B-8DEA-15AF2AC01EED}"/>
    <hyperlink ref="C58" r:id="rId29" xr:uid="{290CD08B-C06E-44CC-BEAA-DC1A4D437358}"/>
    <hyperlink ref="C57" r:id="rId30" display="Tilinpäätös 2022" xr:uid="{234694D8-1C56-4DE4-8809-BCB27FD78FF5}"/>
    <hyperlink ref="C48" r:id="rId31" display="Tilinpäätös 2022" xr:uid="{E84AD66B-35C5-4C18-85F2-75BEF10D0828}"/>
    <hyperlink ref="C62" r:id="rId32" xr:uid="{86EA7D17-0D89-499E-AE8B-42B104AE520B}"/>
    <hyperlink ref="C63" r:id="rId33" xr:uid="{6D616F03-54D3-4D71-AB57-780FA1C5A07A}"/>
    <hyperlink ref="C74" r:id="rId34" xr:uid="{D395C784-5F16-4D1F-B801-460397AE3383}"/>
    <hyperlink ref="C76" r:id="rId35" xr:uid="{B631EDDA-28FD-4030-B56E-BDE3F2515D79}"/>
    <hyperlink ref="C78" r:id="rId36" xr:uid="{0DD28785-E22E-472F-826F-4EC1318F73BD}"/>
    <hyperlink ref="C101" r:id="rId37" xr:uid="{E27374E2-EFE7-45D5-AF63-4C9724363D93}"/>
    <hyperlink ref="C100" r:id="rId38" xr:uid="{9756AE1E-F069-4EB9-8BA6-E0C934A21B40}"/>
    <hyperlink ref="C102" r:id="rId39" xr:uid="{1C0C3ECB-9779-4454-B70C-1B4158690699}"/>
    <hyperlink ref="C104" r:id="rId40" xr:uid="{75C639AB-73E9-4824-BB90-42EBBA49C78E}"/>
    <hyperlink ref="C107" r:id="rId41" xr:uid="{CF6B3DE8-BB9B-4897-A16F-D5BEA39435D5}"/>
    <hyperlink ref="C103" r:id="rId42" xr:uid="{A3BAE28B-C40B-4FF5-8D71-574810DC235A}"/>
    <hyperlink ref="C105" r:id="rId43" xr:uid="{326B7B10-D8F3-465C-A50E-932610884D57}"/>
    <hyperlink ref="C106" r:id="rId44" xr:uid="{792F0BBC-F08D-4F29-BA2E-9277659C2D92}"/>
    <hyperlink ref="C109" r:id="rId45" xr:uid="{49780334-4D03-4708-9B11-42A2318918CD}"/>
    <hyperlink ref="C110" r:id="rId46" xr:uid="{CFBA186F-D030-4132-AD69-5ED0434BE2E9}"/>
    <hyperlink ref="C111" r:id="rId47" xr:uid="{D197EB77-D225-4DDC-8F08-DD745DF34156}"/>
    <hyperlink ref="C112" r:id="rId48" xr:uid="{5FAC6F65-E8C8-40D1-B255-450419752E6B}"/>
    <hyperlink ref="C113" r:id="rId49" xr:uid="{7171C0AE-F779-49DD-BDBC-CD6B0EA4F2A0}"/>
    <hyperlink ref="C114" r:id="rId50" xr:uid="{354ECF89-2A27-433C-99F5-F02430E8459F}"/>
    <hyperlink ref="C115" r:id="rId51" xr:uid="{AA1716DC-C9DF-4BAC-BE17-0E6313D77950}"/>
    <hyperlink ref="C116" r:id="rId52" xr:uid="{0A3D5997-0DE3-4472-81A6-F806E01388C7}"/>
    <hyperlink ref="C117" r:id="rId53" xr:uid="{7ED99B39-9383-4A22-9E2D-FE59DAB0149E}"/>
    <hyperlink ref="C118" r:id="rId54" xr:uid="{92928833-F195-4CBC-A923-E771B821F376}"/>
    <hyperlink ref="C119" r:id="rId55" xr:uid="{5E8FE945-E43A-4DFF-920D-AE1270803BAA}"/>
    <hyperlink ref="C125" r:id="rId56" xr:uid="{7E89B0F2-2E4B-4021-BEC3-FA6937A44D9E}"/>
    <hyperlink ref="C124" r:id="rId57" xr:uid="{324BEFF5-A731-4DB6-BB39-7575C8C596E0}"/>
    <hyperlink ref="C122" r:id="rId58" xr:uid="{F3696E62-1459-4145-A49F-2439116306B5}"/>
    <hyperlink ref="C123" r:id="rId59" xr:uid="{3268D013-B17D-4399-BFED-C7693565A0FE}"/>
  </hyperlinks>
  <pageMargins left="0.7" right="0.7" top="0.75" bottom="0.75" header="0.3" footer="0.3"/>
  <pageSetup paperSize="9" scale="48" fitToHeight="0" orientation="landscape" verticalDpi="1200" r:id="rId6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61B60-E0AF-4FF1-A7D7-C55151CCC6DF}">
  <sheetPr>
    <pageSetUpPr fitToPage="1"/>
  </sheetPr>
  <dimension ref="A1:I36"/>
  <sheetViews>
    <sheetView zoomScale="50" zoomScaleNormal="50" workbookViewId="0">
      <selection sqref="A1:B3"/>
    </sheetView>
  </sheetViews>
  <sheetFormatPr defaultColWidth="8.7265625" defaultRowHeight="14.5" x14ac:dyDescent="0.35"/>
  <cols>
    <col min="1" max="1" width="52.26953125" style="36" customWidth="1"/>
    <col min="2" max="2" width="66.1796875" style="36" customWidth="1"/>
    <col min="3" max="3" width="20.453125" style="36" hidden="1" customWidth="1"/>
    <col min="4" max="4" width="81.54296875" style="36" customWidth="1"/>
    <col min="5" max="5" width="16.08984375" style="37" customWidth="1"/>
    <col min="6" max="6" width="15" style="37" customWidth="1"/>
    <col min="7" max="7" width="38.54296875" style="36" customWidth="1"/>
    <col min="8" max="8" width="26.81640625" style="36" customWidth="1"/>
    <col min="9" max="9" width="47.90625" style="36" customWidth="1"/>
    <col min="10" max="16384" width="8.7265625" style="36"/>
  </cols>
  <sheetData>
    <row r="1" spans="1:9" ht="58" x14ac:dyDescent="0.35">
      <c r="A1" s="125" t="s">
        <v>223</v>
      </c>
      <c r="B1" s="126"/>
      <c r="D1" s="41" t="s">
        <v>249</v>
      </c>
      <c r="E1" s="131" t="s">
        <v>247</v>
      </c>
      <c r="F1" s="132"/>
      <c r="G1" s="132"/>
      <c r="H1" s="132"/>
      <c r="I1" s="133"/>
    </row>
    <row r="2" spans="1:9" ht="28.5" customHeight="1" x14ac:dyDescent="0.35">
      <c r="A2" s="127"/>
      <c r="B2" s="128"/>
      <c r="D2" s="45" t="s">
        <v>250</v>
      </c>
      <c r="E2" s="134"/>
      <c r="F2" s="135"/>
      <c r="G2" s="135"/>
      <c r="H2" s="135"/>
      <c r="I2" s="136"/>
    </row>
    <row r="3" spans="1:9" ht="28.5" customHeight="1" x14ac:dyDescent="0.35">
      <c r="A3" s="129"/>
      <c r="B3" s="130"/>
      <c r="D3" s="42" t="s">
        <v>251</v>
      </c>
      <c r="E3" s="137"/>
      <c r="F3" s="138"/>
      <c r="G3" s="138"/>
      <c r="H3" s="138"/>
      <c r="I3" s="139"/>
    </row>
    <row r="4" spans="1:9" s="40" customFormat="1" ht="44" customHeight="1" x14ac:dyDescent="0.35">
      <c r="A4" s="38" t="s">
        <v>216</v>
      </c>
      <c r="B4" s="38" t="s">
        <v>133</v>
      </c>
      <c r="C4" s="38" t="s">
        <v>134</v>
      </c>
      <c r="D4" s="38" t="s">
        <v>226</v>
      </c>
      <c r="E4" s="39" t="s">
        <v>224</v>
      </c>
      <c r="F4" s="39" t="s">
        <v>225</v>
      </c>
      <c r="G4" s="40" t="s">
        <v>135</v>
      </c>
      <c r="H4" s="40" t="s">
        <v>136</v>
      </c>
      <c r="I4" s="40" t="s">
        <v>137</v>
      </c>
    </row>
    <row r="5" spans="1:9" ht="182.5" customHeight="1" x14ac:dyDescent="0.35">
      <c r="A5" s="36" t="s">
        <v>179</v>
      </c>
      <c r="B5" s="47" t="s">
        <v>180</v>
      </c>
      <c r="C5" s="36" t="s">
        <v>138</v>
      </c>
      <c r="D5" s="41" t="s">
        <v>181</v>
      </c>
      <c r="E5" s="37">
        <v>2</v>
      </c>
      <c r="F5" s="37">
        <f>(2+6+16+25+37)/5</f>
        <v>17.2</v>
      </c>
      <c r="G5" s="36" t="s">
        <v>139</v>
      </c>
      <c r="I5" s="36" t="s">
        <v>280</v>
      </c>
    </row>
    <row r="6" spans="1:9" ht="155.5" customHeight="1" x14ac:dyDescent="0.35">
      <c r="A6" s="36" t="s">
        <v>182</v>
      </c>
      <c r="B6" s="36" t="s">
        <v>183</v>
      </c>
      <c r="C6" s="36" t="s">
        <v>140</v>
      </c>
      <c r="D6" s="41" t="s">
        <v>184</v>
      </c>
      <c r="E6" s="37">
        <v>9</v>
      </c>
      <c r="F6" s="37">
        <f>(9+18+21)/3</f>
        <v>16</v>
      </c>
      <c r="G6" s="36" t="s">
        <v>141</v>
      </c>
      <c r="I6" s="36" t="s">
        <v>142</v>
      </c>
    </row>
    <row r="7" spans="1:9" ht="186.65" customHeight="1" x14ac:dyDescent="0.35">
      <c r="A7" s="36" t="s">
        <v>185</v>
      </c>
      <c r="D7" s="41" t="s">
        <v>186</v>
      </c>
      <c r="E7" s="37">
        <v>1</v>
      </c>
      <c r="F7" s="37">
        <f>(1+14+29+31)/4</f>
        <v>18.75</v>
      </c>
      <c r="G7" s="36" t="s">
        <v>143</v>
      </c>
      <c r="I7" s="36" t="s">
        <v>217</v>
      </c>
    </row>
    <row r="8" spans="1:9" ht="104.5" customHeight="1" x14ac:dyDescent="0.35">
      <c r="A8" s="36" t="s">
        <v>187</v>
      </c>
      <c r="B8" s="36" t="s">
        <v>188</v>
      </c>
      <c r="C8" s="36" t="s">
        <v>140</v>
      </c>
      <c r="D8" s="41" t="s">
        <v>189</v>
      </c>
      <c r="E8" s="37">
        <v>4</v>
      </c>
      <c r="F8" s="37">
        <f>(4+8)/2</f>
        <v>6</v>
      </c>
      <c r="G8" s="36" t="s">
        <v>144</v>
      </c>
      <c r="I8" s="36" t="s">
        <v>145</v>
      </c>
    </row>
    <row r="9" spans="1:9" ht="220.5" customHeight="1" x14ac:dyDescent="0.35">
      <c r="A9" s="36" t="s">
        <v>190</v>
      </c>
      <c r="B9" s="36" t="s">
        <v>191</v>
      </c>
      <c r="C9" s="36" t="s">
        <v>146</v>
      </c>
      <c r="D9" s="41" t="s">
        <v>192</v>
      </c>
      <c r="E9" s="37">
        <v>5</v>
      </c>
      <c r="F9" s="140">
        <f>(5+24+35)/3</f>
        <v>21.333333333333332</v>
      </c>
      <c r="G9" s="36" t="s">
        <v>147</v>
      </c>
      <c r="H9" s="36" t="s">
        <v>218</v>
      </c>
    </row>
    <row r="10" spans="1:9" ht="109" customHeight="1" x14ac:dyDescent="0.35">
      <c r="B10" s="36" t="s">
        <v>193</v>
      </c>
      <c r="C10" s="36" t="s">
        <v>140</v>
      </c>
      <c r="D10" s="41" t="s">
        <v>194</v>
      </c>
      <c r="E10" s="37">
        <v>7</v>
      </c>
      <c r="F10" s="37">
        <f>(7+26)/2</f>
        <v>16.5</v>
      </c>
      <c r="G10" s="36" t="s">
        <v>148</v>
      </c>
      <c r="I10" s="36" t="s">
        <v>149</v>
      </c>
    </row>
    <row r="11" spans="1:9" ht="134.15" customHeight="1" x14ac:dyDescent="0.35">
      <c r="D11" s="45" t="s">
        <v>220</v>
      </c>
      <c r="E11" s="37">
        <v>45</v>
      </c>
      <c r="F11" s="37">
        <v>45</v>
      </c>
      <c r="G11" s="36" t="s">
        <v>150</v>
      </c>
    </row>
    <row r="12" spans="1:9" ht="123" customHeight="1" x14ac:dyDescent="0.35">
      <c r="A12" s="36" t="s">
        <v>195</v>
      </c>
      <c r="B12" s="36" t="s">
        <v>196</v>
      </c>
      <c r="C12" s="36" t="s">
        <v>151</v>
      </c>
      <c r="D12" s="45" t="s">
        <v>197</v>
      </c>
      <c r="E12" s="37">
        <v>14</v>
      </c>
      <c r="F12" s="140">
        <f>(14+20+22)/3</f>
        <v>18.666666666666668</v>
      </c>
      <c r="G12" s="36" t="s">
        <v>152</v>
      </c>
    </row>
    <row r="13" spans="1:9" ht="289" customHeight="1" x14ac:dyDescent="0.35">
      <c r="D13" s="45" t="s">
        <v>198</v>
      </c>
      <c r="E13" s="37">
        <v>19</v>
      </c>
      <c r="F13" s="37">
        <f>(19+23+27)/3</f>
        <v>23</v>
      </c>
      <c r="G13" s="36" t="s">
        <v>153</v>
      </c>
      <c r="H13" s="36" t="s">
        <v>219</v>
      </c>
      <c r="I13" s="36" t="s">
        <v>154</v>
      </c>
    </row>
    <row r="14" spans="1:9" ht="132" customHeight="1" x14ac:dyDescent="0.35">
      <c r="A14" s="36" t="s">
        <v>199</v>
      </c>
      <c r="B14" s="36" t="s">
        <v>200</v>
      </c>
      <c r="C14" s="36" t="s">
        <v>151</v>
      </c>
      <c r="D14" s="45" t="s">
        <v>201</v>
      </c>
      <c r="E14" s="37">
        <v>22</v>
      </c>
      <c r="F14" s="37">
        <v>22</v>
      </c>
      <c r="G14" s="36" t="s">
        <v>155</v>
      </c>
    </row>
    <row r="15" spans="1:9" ht="231" customHeight="1" x14ac:dyDescent="0.35">
      <c r="A15" s="36" t="s">
        <v>202</v>
      </c>
      <c r="B15" s="36" t="s">
        <v>203</v>
      </c>
      <c r="C15" s="36" t="s">
        <v>156</v>
      </c>
      <c r="D15" s="45" t="s">
        <v>204</v>
      </c>
      <c r="E15" s="37">
        <v>10</v>
      </c>
      <c r="F15" s="37">
        <f>(10+13)/2</f>
        <v>11.5</v>
      </c>
      <c r="G15" s="36" t="s">
        <v>157</v>
      </c>
    </row>
    <row r="16" spans="1:9" ht="164" customHeight="1" x14ac:dyDescent="0.35">
      <c r="C16" s="36" t="s">
        <v>158</v>
      </c>
      <c r="D16" s="45" t="s">
        <v>205</v>
      </c>
      <c r="E16" s="37">
        <v>3</v>
      </c>
      <c r="F16" s="37">
        <f>(3+12)/2</f>
        <v>7.5</v>
      </c>
      <c r="I16" s="36" t="s">
        <v>283</v>
      </c>
    </row>
    <row r="17" spans="1:9" ht="43.5" x14ac:dyDescent="0.35">
      <c r="C17" s="36" t="s">
        <v>159</v>
      </c>
      <c r="D17" s="42" t="s">
        <v>206</v>
      </c>
      <c r="E17" s="37">
        <v>11</v>
      </c>
      <c r="F17" s="37">
        <v>11</v>
      </c>
      <c r="G17" s="36" t="s">
        <v>160</v>
      </c>
    </row>
    <row r="18" spans="1:9" ht="43.5" x14ac:dyDescent="0.35">
      <c r="D18" s="42" t="s">
        <v>207</v>
      </c>
      <c r="E18" s="37">
        <v>15</v>
      </c>
      <c r="F18" s="37">
        <v>15</v>
      </c>
      <c r="G18" s="36" t="s">
        <v>161</v>
      </c>
    </row>
    <row r="19" spans="1:9" ht="87" x14ac:dyDescent="0.35">
      <c r="D19" s="42" t="s">
        <v>208</v>
      </c>
      <c r="E19" s="37">
        <v>17</v>
      </c>
      <c r="F19" s="37">
        <f>(17+32+41+44)/4</f>
        <v>33.5</v>
      </c>
      <c r="G19" s="36" t="s">
        <v>162</v>
      </c>
    </row>
    <row r="20" spans="1:9" ht="255.5" customHeight="1" x14ac:dyDescent="0.35">
      <c r="A20" s="36" t="s">
        <v>209</v>
      </c>
      <c r="B20" s="36" t="s">
        <v>210</v>
      </c>
      <c r="C20" s="36" t="s">
        <v>163</v>
      </c>
      <c r="D20" s="36" t="s">
        <v>211</v>
      </c>
      <c r="E20" s="37">
        <v>28</v>
      </c>
      <c r="F20" s="37">
        <f>(28+30+34+39)/4</f>
        <v>32.75</v>
      </c>
    </row>
    <row r="21" spans="1:9" ht="99" customHeight="1" x14ac:dyDescent="0.35">
      <c r="B21" s="36" t="s">
        <v>212</v>
      </c>
      <c r="C21" s="36" t="s">
        <v>163</v>
      </c>
    </row>
    <row r="22" spans="1:9" ht="58" x14ac:dyDescent="0.35">
      <c r="B22" s="36" t="s">
        <v>213</v>
      </c>
      <c r="C22" s="36" t="s">
        <v>164</v>
      </c>
    </row>
    <row r="23" spans="1:9" ht="223" customHeight="1" x14ac:dyDescent="0.35">
      <c r="B23" s="36" t="s">
        <v>214</v>
      </c>
      <c r="C23" s="36" t="s">
        <v>151</v>
      </c>
    </row>
    <row r="24" spans="1:9" ht="88" customHeight="1" x14ac:dyDescent="0.35">
      <c r="A24" s="36" t="s">
        <v>215</v>
      </c>
      <c r="B24" s="36" t="s">
        <v>222</v>
      </c>
      <c r="C24" s="36" t="s">
        <v>146</v>
      </c>
      <c r="H24" s="36" t="s">
        <v>221</v>
      </c>
    </row>
    <row r="25" spans="1:9" x14ac:dyDescent="0.35">
      <c r="D25" s="36" t="s">
        <v>165</v>
      </c>
      <c r="E25" s="37">
        <v>33</v>
      </c>
      <c r="F25" s="37">
        <v>33</v>
      </c>
    </row>
    <row r="26" spans="1:9" ht="58" x14ac:dyDescent="0.35">
      <c r="D26" s="36" t="s">
        <v>166</v>
      </c>
      <c r="E26" s="37">
        <v>36</v>
      </c>
      <c r="F26" s="37">
        <v>36</v>
      </c>
      <c r="G26" s="36" t="s">
        <v>167</v>
      </c>
      <c r="I26" s="36" t="s">
        <v>168</v>
      </c>
    </row>
    <row r="27" spans="1:9" x14ac:dyDescent="0.35">
      <c r="D27" s="36" t="s">
        <v>169</v>
      </c>
      <c r="E27" s="37">
        <v>38</v>
      </c>
      <c r="F27" s="37">
        <v>38</v>
      </c>
    </row>
    <row r="28" spans="1:9" ht="29" x14ac:dyDescent="0.35">
      <c r="D28" s="36" t="s">
        <v>170</v>
      </c>
      <c r="E28" s="37">
        <v>40</v>
      </c>
      <c r="F28" s="37">
        <v>40</v>
      </c>
    </row>
    <row r="29" spans="1:9" ht="29" x14ac:dyDescent="0.35">
      <c r="D29" s="36" t="s">
        <v>171</v>
      </c>
      <c r="E29" s="37">
        <v>42</v>
      </c>
      <c r="F29" s="37">
        <v>42</v>
      </c>
    </row>
    <row r="30" spans="1:9" x14ac:dyDescent="0.35">
      <c r="D30" s="36" t="s">
        <v>172</v>
      </c>
      <c r="E30" s="37">
        <v>43</v>
      </c>
      <c r="F30" s="37">
        <v>43</v>
      </c>
    </row>
    <row r="31" spans="1:9" x14ac:dyDescent="0.35">
      <c r="D31" s="36" t="s">
        <v>173</v>
      </c>
      <c r="E31" s="37">
        <v>46</v>
      </c>
      <c r="F31" s="37">
        <v>46</v>
      </c>
    </row>
    <row r="32" spans="1:9" ht="29" x14ac:dyDescent="0.35">
      <c r="G32" s="45" t="s">
        <v>174</v>
      </c>
      <c r="H32" s="46"/>
    </row>
    <row r="33" spans="1:9" ht="29" x14ac:dyDescent="0.35">
      <c r="G33" s="36" t="s">
        <v>175</v>
      </c>
    </row>
    <row r="34" spans="1:9" ht="43.5" x14ac:dyDescent="0.35">
      <c r="G34" s="36" t="s">
        <v>176</v>
      </c>
    </row>
    <row r="35" spans="1:9" s="37" customFormat="1" ht="29" x14ac:dyDescent="0.35">
      <c r="A35" s="36"/>
      <c r="B35" s="36"/>
      <c r="C35" s="36"/>
      <c r="D35" s="36"/>
      <c r="G35" s="36" t="s">
        <v>177</v>
      </c>
      <c r="H35" s="36"/>
      <c r="I35" s="36"/>
    </row>
    <row r="36" spans="1:9" s="37" customFormat="1" ht="43.5" x14ac:dyDescent="0.35">
      <c r="A36" s="36"/>
      <c r="B36" s="36"/>
      <c r="C36" s="36"/>
      <c r="D36" s="36"/>
      <c r="G36" s="36" t="s">
        <v>178</v>
      </c>
      <c r="H36" s="36"/>
      <c r="I36" s="36"/>
    </row>
  </sheetData>
  <sheetProtection algorithmName="SHA-512" hashValue="j6hL7tZnNZEf7NqhIVPZbh4t4zq9GkpoW2WGiRxdl/UsBJ1sTpdEsIjzu6o49v0TbajvzLTHaQkBHphwTq9j8g==" saltValue="WcmVIaQPtxp25EGONRMmIA==" spinCount="100000" sheet="1" objects="1" scenarios="1"/>
  <mergeCells count="2">
    <mergeCell ref="A1:B3"/>
    <mergeCell ref="E1:I3"/>
  </mergeCells>
  <hyperlinks>
    <hyperlink ref="E1:I3" r:id="rId1" location="cOyOwxfoTE" display="Vertaa vuonna 2021 raportoituihin aiheisiin" xr:uid="{A78B112B-C685-4413-8E21-F998D631B4D8}"/>
  </hyperlinks>
  <pageMargins left="0.7" right="0.7" top="0.75" bottom="0.75" header="0.3" footer="0.3"/>
  <pageSetup paperSize="9" scale="38" fitToHeight="0" orientation="landscape" horizontalDpi="300"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C4CF9EE93EBE5341BB5E142B4FF7F11C" ma:contentTypeVersion="4" ma:contentTypeDescription="Luo uusi asiakirja." ma:contentTypeScope="" ma:versionID="731d111228bb314edfd2e069399289b1">
  <xsd:schema xmlns:xsd="http://www.w3.org/2001/XMLSchema" xmlns:xs="http://www.w3.org/2001/XMLSchema" xmlns:p="http://schemas.microsoft.com/office/2006/metadata/properties" xmlns:ns2="83fd9451-a75d-40de-bc54-908bb6bc3a57" xmlns:ns3="3f88ac6e-bbb0-400a-a72b-9aeb260f84aa" targetNamespace="http://schemas.microsoft.com/office/2006/metadata/properties" ma:root="true" ma:fieldsID="4925250b3c1c95848e5215da24b19e68" ns2:_="" ns3:_="">
    <xsd:import namespace="83fd9451-a75d-40de-bc54-908bb6bc3a57"/>
    <xsd:import namespace="3f88ac6e-bbb0-400a-a72b-9aeb260f84a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d9451-a75d-40de-bc54-908bb6bc3a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88ac6e-bbb0-400a-a72b-9aeb260f84aa" elementFormDefault="qualified">
    <xsd:import namespace="http://schemas.microsoft.com/office/2006/documentManagement/types"/>
    <xsd:import namespace="http://schemas.microsoft.com/office/infopath/2007/PartnerControls"/>
    <xsd:element name="SharedWithUsers" ma:index="10"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C80EFB-3533-46AB-9900-75849CA48E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d9451-a75d-40de-bc54-908bb6bc3a57"/>
    <ds:schemaRef ds:uri="3f88ac6e-bbb0-400a-a72b-9aeb260f84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B45A52-69BD-47F3-A4EB-E8D2FA331AD9}">
  <ds:schemaRefs>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3f88ac6e-bbb0-400a-a72b-9aeb260f84aa"/>
    <ds:schemaRef ds:uri="83fd9451-a75d-40de-bc54-908bb6bc3a57"/>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27169ED-6687-44D7-BA9E-9226632BFA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4</vt:i4>
      </vt:variant>
    </vt:vector>
  </HeadingPairs>
  <TitlesOfParts>
    <vt:vector size="4" baseType="lpstr">
      <vt:lpstr>About</vt:lpstr>
      <vt:lpstr>Guidance</vt:lpstr>
      <vt:lpstr>GRI Content index in accordance</vt:lpstr>
      <vt:lpstr>Olennaisuusanalyysi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 Hagen</dc:creator>
  <cp:lastModifiedBy>Luomanen Riikka</cp:lastModifiedBy>
  <cp:lastPrinted>2023-06-30T11:55:41Z</cp:lastPrinted>
  <dcterms:created xsi:type="dcterms:W3CDTF">2021-07-14T09:31:36Z</dcterms:created>
  <dcterms:modified xsi:type="dcterms:W3CDTF">2023-06-30T12:00:18Z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0x010100C4CF9EE93EBE5341BB5E142B4FF7F11C</vt:lpwstr>
  </property>
  <property fmtid="{D5CDD505-2E9C-101B-9397-08002B2CF9AE}" pid="3" name="TaxKeyword">
    <vt:lpwstr/>
  </property>
  <property fmtid="{D5CDD505-2E9C-101B-9397-08002B2CF9AE}" pid="4" name="Business Unit">
    <vt:lpwstr/>
  </property>
</Properties>
</file>