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hsydir-my.sharepoint.com/personal/riikka_luomanen_hsy_fi/Documents/Työpöytä/Vastuullisuus/2025/"/>
    </mc:Choice>
  </mc:AlternateContent>
  <xr:revisionPtr revIDLastSave="0" documentId="8_{31DB2018-3665-47B3-B33E-FB242C8EFADF}" xr6:coauthVersionLast="47" xr6:coauthVersionMax="47" xr10:uidLastSave="{00000000-0000-0000-0000-000000000000}"/>
  <bookViews>
    <workbookView xWindow="-110" yWindow="-110" windowWidth="19420" windowHeight="11500" firstSheet="2" activeTab="2" xr2:uid="{00000000-000D-0000-FFFF-FFFF00000000}"/>
  </bookViews>
  <sheets>
    <sheet name="About" sheetId="2" state="hidden" r:id="rId1"/>
    <sheet name="Guidance" sheetId="5" state="hidden" r:id="rId2"/>
    <sheet name="GRI Content index in accordance" sheetId="1" r:id="rId3"/>
    <sheet name="KHK ym. -päästöt ESRS" sheetId="7" r:id="rId4"/>
    <sheet name="Olennaisuusanalyysi"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8" i="6"/>
  <c r="F11" i="6"/>
  <c r="F9" i="6"/>
  <c r="F19" i="6"/>
  <c r="F18" i="6"/>
  <c r="F15" i="6"/>
  <c r="F14" i="6"/>
  <c r="F12" i="6"/>
  <c r="F10" i="6"/>
  <c r="F7" i="6"/>
  <c r="F6" i="6"/>
  <c r="F5" i="6"/>
</calcChain>
</file>

<file path=xl/sharedStrings.xml><?xml version="1.0" encoding="utf-8"?>
<sst xmlns="http://schemas.openxmlformats.org/spreadsheetml/2006/main" count="489" uniqueCount="363">
  <si>
    <t>About this template</t>
  </si>
  <si>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</si>
  <si>
    <t>Prepare a GRI content index in accordance</t>
  </si>
  <si>
    <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</si>
  <si>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t>Prepare a GRI content index with reference</t>
  </si>
  <si>
    <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</si>
  <si>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t xml:space="preserve">Additional resources </t>
  </si>
  <si>
    <t xml:space="preserve">For more reporting support, please visit:   </t>
  </si>
  <si>
    <t>GRI Academy</t>
  </si>
  <si>
    <t>GRI Services</t>
  </si>
  <si>
    <t>© GRI 2021</t>
  </si>
  <si>
    <t>Version 1.0 (November 2021)</t>
  </si>
  <si>
    <t xml:space="preserve">Guidance from GRI 1: Foundation 2021, Appendix 1 - GRI content index in accordance </t>
  </si>
  <si>
    <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</si>
  <si>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</si>
  <si>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t>Guidance from GRI 1: Foundation 2021, Appendix 2 - GRI content index with reference</t>
  </si>
  <si>
    <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</si>
  <si>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</si>
  <si>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t>GRI content index</t>
  </si>
  <si>
    <t>Statement of use</t>
  </si>
  <si>
    <t>GRI 1 used</t>
  </si>
  <si>
    <t>GRI 1: Foundation 2021</t>
  </si>
  <si>
    <t>Applicable GRI Sector Standard(s)</t>
  </si>
  <si>
    <t>Ei</t>
  </si>
  <si>
    <r>
      <rPr>
        <b/>
        <sz val="10"/>
        <color rgb="FFFFFFFF"/>
        <rFont val="Arial"/>
        <family val="2"/>
      </rPr>
      <t xml:space="preserve">GRI STANDARD/ 
OTHER SOURCE
</t>
    </r>
    <r>
      <rPr>
        <b/>
        <sz val="11"/>
        <color rgb="FFFFFFFF"/>
        <rFont val="Arial"/>
        <family val="2"/>
      </rPr>
      <t xml:space="preserve">
</t>
    </r>
  </si>
  <si>
    <t xml:space="preserve">DISCLOSURE
</t>
  </si>
  <si>
    <t xml:space="preserve">LOCATION
</t>
  </si>
  <si>
    <t xml:space="preserve">OMISSION
</t>
  </si>
  <si>
    <t xml:space="preserve">GRI SECTOR STANDARD REF. NO.
</t>
  </si>
  <si>
    <t>REQUIREMENT(S) 
OMITTED</t>
  </si>
  <si>
    <t xml:space="preserve">REASON
</t>
  </si>
  <si>
    <t xml:space="preserve">EXPLANATION
</t>
  </si>
  <si>
    <t>General disclosures</t>
  </si>
  <si>
    <t xml:space="preserve">GRI 2: General Disclosures 2021
</t>
  </si>
  <si>
    <t>2-1 Organizational details</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</si>
  <si>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</si>
  <si>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Pääkonttori: Helsinki; toiminta-alue: Suomi</t>
  </si>
  <si>
    <t>2-2 Entities included in the organization’s sustainability reporting</t>
  </si>
  <si>
    <t>Kpl 8.1</t>
  </si>
  <si>
    <t>2-3 Reporting period, frequency and contact point</t>
  </si>
  <si>
    <t>HSY:n asiakaspalvelu</t>
  </si>
  <si>
    <t>2-4 Restatements of information</t>
  </si>
  <si>
    <t>2-5 External assurance</t>
  </si>
  <si>
    <t>2-6 Activities, value chain and other business relationships</t>
  </si>
  <si>
    <t>HSY:n materiaali- ja ravinnevirrat</t>
  </si>
  <si>
    <t>2-7 Employees</t>
  </si>
  <si>
    <t>Breakdown by region; 
Nymber of non guaranteed hours/full-time ja part-time employees</t>
  </si>
  <si>
    <t>Information unavailable/incomplete</t>
  </si>
  <si>
    <t>Ei relevantti: Breakdown by region
Puuttuu tiedot: number of non guaranteed hours/full-time ja part-time employees</t>
  </si>
  <si>
    <t>2-8 Workers who are not employees</t>
  </si>
  <si>
    <t>2-9 Governance structure and composition</t>
  </si>
  <si>
    <t>HSY:n organisaatio</t>
  </si>
  <si>
    <t>HSY:n päätöksenteko</t>
  </si>
  <si>
    <t xml:space="preserve">Kpl 8.1 </t>
  </si>
  <si>
    <t>2-10 Nomination and selection of the highest governance body</t>
  </si>
  <si>
    <t>2-11 Chair of the highest governance body</t>
  </si>
  <si>
    <t>2-12 Role of the highest governance body in overseeing the management of impacts</t>
  </si>
  <si>
    <t>Kpleet 1.2 ja 8.1</t>
  </si>
  <si>
    <t>2-13 Delegation of responsibility for managing impacts</t>
  </si>
  <si>
    <t>2-14 Role of the highest governance body in sustainability reporting</t>
  </si>
  <si>
    <t>2-15 Conflicts of interest</t>
  </si>
  <si>
    <t>HSY:n hallintosääntö</t>
  </si>
  <si>
    <t>2-16 Communication of critical concerns</t>
  </si>
  <si>
    <t>2-17 Collective knowledge of the highest governance body</t>
  </si>
  <si>
    <t>Yhtymäkokouksen esityslistat ja pöytäkirjat</t>
  </si>
  <si>
    <t>2-18 Evaluation of the performance of the highest governance body</t>
  </si>
  <si>
    <t>2-19 Remuneration policies</t>
  </si>
  <si>
    <t>Vastuullisuusraportin LIITE 2 HSY:n strategian valmisteluprosessin kuvaus</t>
  </si>
  <si>
    <t>HSY:n palkkiosääntö</t>
  </si>
  <si>
    <t>Puuttuu: johtajien palkat (senior executives)</t>
  </si>
  <si>
    <t>2-20 Process to determine remuneration</t>
  </si>
  <si>
    <t>Tasa-arvo- ja yhdenvertaisuussuunnitelma 2024–2025</t>
  </si>
  <si>
    <t>2-21 Annual total compensation ratio</t>
  </si>
  <si>
    <t>2-21</t>
  </si>
  <si>
    <t xml:space="preserve">Ei ole laskettu.
</t>
  </si>
  <si>
    <t>2-22 Statement on sustainable development strategy</t>
  </si>
  <si>
    <t>HSY:n strategia</t>
  </si>
  <si>
    <t>Kpleet 1.1 ja 1.2</t>
  </si>
  <si>
    <t>2-23 Policy commitments</t>
  </si>
  <si>
    <t>Strategia ja vastuullisuus</t>
  </si>
  <si>
    <t>Eettiset ohjeet</t>
  </si>
  <si>
    <t>2-24 Embedding policy commitments</t>
  </si>
  <si>
    <t>Kpl 1.2</t>
  </si>
  <si>
    <t>2-25 Processes to remediate negative impacts</t>
  </si>
  <si>
    <t>Asiakaskyselyt</t>
  </si>
  <si>
    <t>2-26 Mechanisms for seeking advice and raising concerns</t>
  </si>
  <si>
    <t>2-27 Compliance with laws and regulations</t>
  </si>
  <si>
    <t>2-28 Membership associations</t>
  </si>
  <si>
    <t>Tärkeimmät: Suomen Kiertovoima ry (KIVO), Vesilaitosyhdistys (VVY)</t>
  </si>
  <si>
    <t>2-29 Approach to stakeholder engagement</t>
  </si>
  <si>
    <t xml:space="preserve">Määrittelemme sidosryhmiksemme kaikki ne yksilöt, ryhmät, organisaatiot tai instituutiot, joihin HSY:n toiminta vaikuttaa tai jotka omalla toiminnallaan vaikuttavat (positiivisesti tai negatiivisesti) HSY:n toimintaan. Merkittävimpien sidosryhmien osalta olemme määritelleet sidosryhmän roolin ja yhteistyötahon HSY:ssä. Saamme tärkeimmiltä sidosryhmiltämme palautetta asiakaskyselyjen, kuluttajakäyttäytymiskyselyjen ja henkilöstökyselyjen kautta.
Sidosryhmien osallistuminen strategiamme ja tämän raportin sisällön määrittelyyn on kuvattu kappaleiissa 1.2 ja 8.2. sekä liitteessä 2 HSY:n strategian valmisteluprosessin kuvaus. </t>
  </si>
  <si>
    <t>2-30 Collective bargaining agreements</t>
  </si>
  <si>
    <t>Material topics</t>
  </si>
  <si>
    <t xml:space="preserve">GRI 3: Material Topics 2021
</t>
  </si>
  <si>
    <t>3-1 Process to determine material topics</t>
  </si>
  <si>
    <t>Kpleet 1.2 ja 8.2, tämä liite</t>
  </si>
  <si>
    <t>A gray cell indicates that reasons for omission are not permitted for the disclosure or that a GRI Sector Standard reference number is not available.</t>
  </si>
  <si>
    <t>3-2 List of material topics</t>
  </si>
  <si>
    <t>Tämän liitteen Olennaisuusanalyysi-välilehti</t>
  </si>
  <si>
    <t>Anti-corruption</t>
  </si>
  <si>
    <t>GRI 3: Material Topics 2021</t>
  </si>
  <si>
    <t>3-3 Management of material topics</t>
  </si>
  <si>
    <t>205-2 Communication and training about anti-corruption policies and procedures</t>
  </si>
  <si>
    <t>Materials</t>
  </si>
  <si>
    <t>GRI 301: Materials 2016</t>
  </si>
  <si>
    <t>301-1 Materials used by weight or volume</t>
  </si>
  <si>
    <t>HSY:n materiaali- ja ravinnetaseet</t>
  </si>
  <si>
    <t>301-2 Recycled input materials used</t>
  </si>
  <si>
    <t>Energy</t>
  </si>
  <si>
    <t>GRI 302: Energy 2016</t>
  </si>
  <si>
    <t>302-1 Energy consumption within the organization</t>
  </si>
  <si>
    <t>Fuel consumption (renewable/non-renewable)</t>
  </si>
  <si>
    <t xml:space="preserve">Ei ole laskettu
</t>
  </si>
  <si>
    <t>302-2 Energy consumption outside of the organization</t>
  </si>
  <si>
    <t>302-2</t>
  </si>
  <si>
    <t>Ei ole laskettu</t>
  </si>
  <si>
    <t>302-3 Energy intensity</t>
  </si>
  <si>
    <t>302-3</t>
  </si>
  <si>
    <t>302-4 Reduction of energy consumption</t>
  </si>
  <si>
    <t>302-5 Reductions in energy requirements of products and services</t>
  </si>
  <si>
    <t>302-5</t>
  </si>
  <si>
    <t>Water and effluents</t>
  </si>
  <si>
    <t>GRI 303: Water and Effluents 2018</t>
  </si>
  <si>
    <t>303-1 Interactions with water as a shared resource</t>
  </si>
  <si>
    <t>303-2 Management of water discharge-related impacts</t>
  </si>
  <si>
    <t>303-3 Water withdrawal</t>
  </si>
  <si>
    <t>Kpl 2.4</t>
  </si>
  <si>
    <t>303-4 Water discharge</t>
  </si>
  <si>
    <t>303-5 Water consumption</t>
  </si>
  <si>
    <t>Biodiversity</t>
  </si>
  <si>
    <t>GRI 101: Biodiversity 2024</t>
  </si>
  <si>
    <t>101-1 Policies to halt and reverse biodiversity loss</t>
  </si>
  <si>
    <t>Puuttuu: how targets are informed by the 2050 Goals and 2030 Targets in the Kunming-Montreal Global
Biodiversity Framework; whether targets are
informed by scientific consensus, the base year</t>
  </si>
  <si>
    <t>Disclosure 101-2 Management of biodiversity impacts</t>
  </si>
  <si>
    <t>Puuttuu: kaikki paitsi kohta a</t>
  </si>
  <si>
    <t>Disclosure 101-3 Access and benefit-sharing</t>
  </si>
  <si>
    <t>Not applicable</t>
  </si>
  <si>
    <t>Disclosure 101-4 Identification of biodiversity impacts</t>
  </si>
  <si>
    <t>Disclosure 101-5 Locations with biodiversity impacts</t>
  </si>
  <si>
    <t>Disclosure 101-6 Direct drivers of biodiversity loss</t>
  </si>
  <si>
    <t>Disclosure 101-7 Changes to the state of biodiversity</t>
  </si>
  <si>
    <t>Disclosure 101-8 Ecosystem services</t>
  </si>
  <si>
    <t>Emissions</t>
  </si>
  <si>
    <t>GRI 305: Emissions 2016</t>
  </si>
  <si>
    <t>305-1 Direct (Scope 1) GHG emissions</t>
  </si>
  <si>
    <t>kpleet 2.1 ja 8.3, liite 3 Hiilineutraaliusohjelmamme ja teemaan liittyvä kehittämistoimintamme, tämä liite</t>
  </si>
  <si>
    <t>305-2 Energy indirect (Scope 2) GHG emissions</t>
  </si>
  <si>
    <t>305-3 Other indirect (Scope 3) GHG emissions</t>
  </si>
  <si>
    <t>Osittain. Kpleet 2.1 ja 8.3, liite 3 Hiilineutraaliusohjelmamme ja teemaan liittyvä kehittämistoimintamme, tämä liite</t>
  </si>
  <si>
    <t>Osa päästölähteistä jätetty laskennan ulkopuolelle.</t>
  </si>
  <si>
    <t>305-4 GHG emissions intensity</t>
  </si>
  <si>
    <t>305-4</t>
  </si>
  <si>
    <t>305-5 Reduction of GHG emissions</t>
  </si>
  <si>
    <t>kpl 2.1, liite 3 Hiilineutraaliusohjelmamme ja teemaan liittyvä kehittämistoimintamme, tämä liite</t>
  </si>
  <si>
    <t>305-6 Emissions of ozone-depleting substances (ODS)</t>
  </si>
  <si>
    <t>Ei ole laskettu.</t>
  </si>
  <si>
    <t>305-7 Nitrogen oxides (NOx), sulfur oxides (SOx), and other significant air emissions</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</si>
  <si>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</si>
  <si>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</si>
  <si>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</si>
  <si>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</si>
  <si>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</si>
  <si>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</si>
  <si>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</si>
  <si>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Employment</t>
  </si>
  <si>
    <t>GRI 401: Employment 2016</t>
  </si>
  <si>
    <t>401-1 New employee hires and employee turnover</t>
  </si>
  <si>
    <t>401-2 Benefits provided to full-time employees that are not provided to temporary or part-time employees</t>
  </si>
  <si>
    <t>401-3 Parental leave</t>
  </si>
  <si>
    <t>Occupational health and safety</t>
  </si>
  <si>
    <t>GRI 403: Occupational Health and Safety 2018</t>
  </si>
  <si>
    <t>403-1 Occupational health and safety management system</t>
  </si>
  <si>
    <t>HSY:n toimintajärjestelmä</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</si>
  <si>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</si>
  <si>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</si>
  <si>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</si>
  <si>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</si>
  <si>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</si>
  <si>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</si>
  <si>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</si>
  <si>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</si>
  <si>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</si>
  <si>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Training and education</t>
  </si>
  <si>
    <t>Diversity and equal opportunity</t>
  </si>
  <si>
    <t>GRI 405: Diversity and Equal Opportunity 2016</t>
  </si>
  <si>
    <t>405-1 Diversity of governance bodies and employees</t>
  </si>
  <si>
    <t>405-2 Ratio of basic salary and remuneration of women to men</t>
  </si>
  <si>
    <t>ESRS E1 Ilmastonmuutos (vapaasti suomennettuna). Tarkista yksityiskohdat standardeista.</t>
  </si>
  <si>
    <t>Standardivaatimus ESRS</t>
  </si>
  <si>
    <t>Vastaava (ei välttämättä täysin) standardivaatimus GRI</t>
  </si>
  <si>
    <t>Vastauksemme/mistä tieto löytyy</t>
  </si>
  <si>
    <t>Governance:</t>
  </si>
  <si>
    <r>
      <rPr>
        <b/>
        <sz val="11"/>
        <color theme="1"/>
        <rFont val="Calibri"/>
        <family val="2"/>
        <scheme val="minor"/>
      </rPr>
      <t>Disclosure requirement related to ESRS 2 GOV-3 Integration of sustainability-related performance in incentive schemes</t>
    </r>
    <r>
      <rPr>
        <sz val="11"/>
        <color theme="1"/>
        <rFont val="Calibri"/>
        <family val="2"/>
        <scheme val="minor"/>
      </rPr>
      <t>: 
Selvitys siitä, onko ilmastotoimet ja ilmastoon liittyvät seikat otettu huomioon HSY:n hallinnon, johdon ja valvovien elimien palkka- ja palkkiojärjestelyissä (remuneration) (sis. kysymyksen siitä, onko suorituksia arvioitu E 1-4-kohdassa esitettyjen KHK-päästövähennystavoitteiden suhteen). Lisäksi selvitys siitä, miten nämä on huomioitu.</t>
    </r>
  </si>
  <si>
    <t>Strategy:</t>
  </si>
  <si>
    <r>
      <rPr>
        <b/>
        <sz val="11"/>
        <color theme="1"/>
        <rFont val="Calibri"/>
        <family val="2"/>
        <scheme val="minor"/>
      </rPr>
      <t>E 1-1: Ilmastonmuutoksen torjuntasuunnitelma (Transition plan for climate change mitigation*):</t>
    </r>
    <r>
      <rPr>
        <sz val="11"/>
        <color theme="1"/>
        <rFont val="Calibri"/>
        <family val="2"/>
        <scheme val="minor"/>
      </rPr>
      <t xml:space="preserve"> 
- Selvitys siitä, ovatko ja miten HSY:n KHK-päästötavoitteet linjassa Pariisin sopimuksen 1,5 asteen tavoitteen kanssa; 
- Selvitys HSY:n tunnistamista/suunnittelemista hiilensidontakeinoista (decarbonization levers and actions); 
- Selvitys HSY:n torjuntasuunnitelmaa edistävistä investoinneista ja rahoituksesta (kirjallinen selvitys ja numerot); 
- Selvitys HSY:n omaisuuteen ja tuotteisiin mahdollisesti sitoutuneesta hiilestä (locked-in GHG emissions, kvalitatiivinen arvio + miten siitä mahdollisesti vapautuvat päästöt voivat vaikuttaa HSY:n päästövähennystavoitteiden saavuttamiseen ja tuoda siirtymäriskejä (transition risks))
- Maininta siitä, onko HSY jätetty Pariisin ilmastosopimukseen mukautettujen EU:n vertailuarvojen (EU Paris-aligned benchmarks) ulkopuolelle; 
- Selvitys siitä, miten torjuntasuunnitelma sisältyy tai on linjassa HSY:n liiketoimintastrategian ja taloudellisen suunnittelun kanssa; 
- Selvitys siitä, hyväksyvätkö HSY:n hallinto, johto tai valvovat elimet torjuntasuunnitelman; 
- Selvitys HSY:n edistymisestä torjuntasuunnitelman toteuttamisessa</t>
    </r>
  </si>
  <si>
    <r>
      <rPr>
        <b/>
        <sz val="11"/>
        <color theme="1"/>
        <rFont val="Calibri"/>
        <family val="2"/>
        <scheme val="minor"/>
      </rPr>
      <t>Disclosure Requirement related to ESRS 2 SBM-3 – Material impacts, risks and opportunities and their interaction with strategy and business model:</t>
    </r>
    <r>
      <rPr>
        <sz val="11"/>
        <color theme="1"/>
        <rFont val="Calibri"/>
        <family val="2"/>
        <scheme val="minor"/>
      </rPr>
      <t xml:space="preserve">
- Jokaisen ilmastoon liittyvän materiaaliseksi tunnistetun riskin osalta selvitys siitä, onko kyseessä fyysinen vai siirtymävaiheen riski (transition risk**);
- Selvitys HSY:n strategian ja liiketoimintamallin resilienssistä ilmastonmuutokseen liittyen (sis. selvityksen analyysin laajuudesta, miten ja milloin analyysi on tehty, analyysin tulokset)</t>
    </r>
  </si>
  <si>
    <t>Kriittisen infran toimijana emme raportoi riskejämme, mutta voit tutustua riskeihin ja turvallisuuteen liittyviin toimiimme vastuullisuusraportin kappaleessa 7 ja tilinpäätöksessämme. Olemme juuri aloittamassa mahdollisuuksien tunnistamista.
Olemme tunnistaneet toimintaympäristömme vaikutukset HSY:hyn strategiamme valmisteluun liittyneessä toimintaympäristöanalyysissä.</t>
  </si>
  <si>
    <t>Impact, risk and opportunity management:</t>
  </si>
  <si>
    <r>
      <rPr>
        <b/>
        <sz val="11"/>
        <color theme="1"/>
        <rFont val="Calibri"/>
        <family val="2"/>
        <scheme val="minor"/>
      </rPr>
      <t>Disclosure requirement related to ESRS 2 IRO-1 – Description of the processes to identify and assess material climate-related impacts, risks and opportunities:</t>
    </r>
    <r>
      <rPr>
        <sz val="11"/>
        <color theme="1"/>
        <rFont val="Calibri"/>
        <family val="2"/>
        <scheme val="minor"/>
      </rPr>
      <t xml:space="preserve">
- Selvitys prosessista, jolla ilmastoon liittyvät vaikutukset, riskit ja mahdollisuudet (impacts, risks and opportunities) on tunnistettu ja arvioitu (ks. tarkennukset ESRS E1 kohta 20)</t>
    </r>
  </si>
  <si>
    <t>Olemme tunnistaneet toimintaympäristömme vaikutukset HSY:hyn strategiamme valmisteluun liittyneessä toimintaympäristöanalyysissä.
Olemme juuri aloittamassa mahdollisuuksien tunnistamista.</t>
  </si>
  <si>
    <r>
      <rPr>
        <b/>
        <sz val="11"/>
        <color theme="1"/>
        <rFont val="Calibri"/>
        <family val="2"/>
        <scheme val="minor"/>
      </rPr>
      <t>E1-2 – Policies related to climate change mitigation and adaptation:</t>
    </r>
    <r>
      <rPr>
        <sz val="11"/>
        <color theme="1"/>
        <rFont val="Calibri"/>
        <family val="2"/>
        <scheme val="minor"/>
      </rPr>
      <t xml:space="preserve">
- Selvitys siitä, missä määrin ja millaisia linjauksia/käytäntöjä (policies) HSY:llä on ilmastonmuutoksen torjuntaan ja sopeutumiseen liittyvien vaikutusten, riskien ja mahdollisuuksien hallitsemiseksi (sis. energiatehokkuus ja uusiutuvan energian käyttö, ks. tarkennukset ESRS E1 kohta 25)</t>
    </r>
  </si>
  <si>
    <r>
      <rPr>
        <b/>
        <sz val="11"/>
        <color theme="1"/>
        <rFont val="Calibri"/>
        <family val="2"/>
        <scheme val="minor"/>
      </rPr>
      <t>E1-3 – Actions and resources in relation to climate change policies:</t>
    </r>
    <r>
      <rPr>
        <sz val="11"/>
        <color theme="1"/>
        <rFont val="Calibri"/>
        <family val="2"/>
        <scheme val="minor"/>
      </rPr>
      <t xml:space="preserve">
- Selvitys siitä, mitä ilmastonmuutoksen torjuntaan ja sopeutumiseen liittyviä toimia on toteutettu ja suunniteltu ja mitä resursseja tähän on käytettävissä. (Ks. Tarkennus ESRS E1 kohta 26)</t>
    </r>
  </si>
  <si>
    <t>Ilmastonmuutoksen hillintään ja sopeutumiseen liittyvät suunnitelmamme ja toimemme löytyvät strategiastamme ja sen ohjelmista ja näiden seuranta-analyyseistä ja tilannekatsauksista (eivät kaikki julkisia). Ilmastonmuutoksen hillinnän osalta vanhempina dokumentteina mm. resurssitehokkuuden toimintasuunnitelmat.</t>
  </si>
  <si>
    <t>Metrics and targets:</t>
  </si>
  <si>
    <r>
      <rPr>
        <b/>
        <sz val="11"/>
        <color theme="1"/>
        <rFont val="Calibri"/>
        <family val="2"/>
        <scheme val="minor"/>
      </rPr>
      <t>E1-4 – Targets related to climate change mitigation and adaptation:</t>
    </r>
    <r>
      <rPr>
        <sz val="11"/>
        <color theme="1"/>
        <rFont val="Calibri"/>
        <family val="2"/>
        <scheme val="minor"/>
      </rPr>
      <t xml:space="preserve">
- Selvitys siitä, mitä tavoitteita HSY on asettanut toteuttaakseen ilmastonmuutoksen torjuntaan ja sopeutumiseen liittyvät politiikkansa (erit. esim.: mahdolliset KHK-päästö-, energiansäästö- ja uusiutuvan energian tavoitteet, ilmastonmuutokseen sopeutumiseen liittyvät tavoitteet ja ilmastonmuutoksen riskien torjuntaan/hillintään liittyvät tavoitteet (physical or trasition risk mitigation). KHK-päästötavoitteille standardissa lisävaatimuksia. Ks. alla ja ESRS E1 kohta 34).
- CO2eq käy
- scope 1, 2 ja 3. (The GHG emission reduction targets shall be gross targets, meaning that the undertaking shall not include GHG removals, carbon credits or avoided emissions as a means of achieving the GHG emission reduction targets)
- lähtö/vertailuvuoden tarkennukset 
- tavoite ainakin vuodelle 2030
- selvitys siitä, ovatko tavoitteet tiedepohjaisia ja miten määritelty ja ovatko yhteensopivia max. 1,5 asteen lämpenemistavoitteen kanssa. Ks. tarkennukset ESRS E1 kohta 34.
(f) selvitys odotettavissa olevista hillensidontakeinoista (decarbnisation levers), energia- ja matriaalitehokkuudesta ja käytön vähentämisestä, polttoaineiden vaihtamisesta, uusiutuvan energian käytöstä, tuotteiden ja prosessien muuttamisesta/korvaamisesta (phase out or substitution of products and processes) ja näiden kvantitatiivisesta vaikutuksesta KHK-päästöjen vähennystavoitteiden saavuttamiseen. </t>
    </r>
  </si>
  <si>
    <r>
      <rPr>
        <b/>
        <sz val="11"/>
        <color theme="1"/>
        <rFont val="Calibri"/>
        <family val="2"/>
        <scheme val="minor"/>
      </rPr>
      <t>E1-5 – Energy consumption and mix:</t>
    </r>
    <r>
      <rPr>
        <sz val="11"/>
        <color theme="1"/>
        <rFont val="Calibri"/>
        <family val="2"/>
        <scheme val="minor"/>
      </rPr>
      <t xml:space="preserve">
- kokonaisenergiankulutus megawattitunteina jaoteltuna:
(a) fossiilisen energian kulutukseen. 
- Operoimme high climate impact -sektorilla***, jolloin fossiilisen energian kulutus jaoteltava vielä: i. hiilipohjainen polttoaine, ii. Raakaöljy- ja petroolipohjainen polttoaine, iii. maakaasupohjainen polttoaine, iiii. muu fossiilinen polttoaine, iiiii. ostettu/hankittu fossiiilinen sähkö, lämpö, höyry tai viilennys;
(b) ydinenergian kulutukseen;
(c) uusiutuvan energian kulutukseen, joka jaotellaan edelleen: i. uusiutuvien polttoaineiden kulutus (tämä hämärä, ks. tarkennukset ESRS E1 kohta 37), ii. Ostetun/hankitun uusiutuvan sähkön, lämmon, höyryn ja viilennyksen kulutus, iii. Itse tuotetun uusiutuvan energian kulutus (ei polttoaineiden);
- ei uusiutuvan ja uusiutuvan energian tuotanto;
- nettotuloihin (net revenue) perustuva energiaintensiteetti: high climate impact -sektoreiden energiaintensiteetti (näiden sektoreiden kokonaisenergiankulutus per näiden sektoreiden nettotulot, (total energy consumption per net revenue, ks. tarkennukset ESRS E1 kohta 40 --&gt;)</t>
    </r>
  </si>
  <si>
    <r>
      <rPr>
        <b/>
        <sz val="11"/>
        <color theme="1"/>
        <rFont val="Calibri"/>
        <family val="2"/>
        <scheme val="minor"/>
      </rPr>
      <t xml:space="preserve">302-1 Energy consumption within the organization JA 302-2 Energy consumption outside of the organization: </t>
    </r>
    <r>
      <rPr>
        <sz val="11"/>
        <color theme="1"/>
        <rFont val="Calibri"/>
        <family val="2"/>
        <scheme val="minor"/>
      </rPr>
      <t xml:space="preserve">
- kokonaisenergiankulutus jouleina (in joules or multiples) HSY:n sisällä ja ulkopuolella. Ei samaa kulutusta kahteen kertaan, vaan vain sisäiseen tai ulkoiseen kulutukseen.
(a) fossiilisten polttoaineiden kokonaiskulutus jouleina (in joules or multiples) HSY:n sisällä
- sähkön, lämmön, viilennyksen ja höyryn kulutus jouleina tai mwh (fossiiliset)
- sähkön, lämmön, viilennyksen ja höyryn myynti jouleina tai mwh (fossiiliset)
(c) uusiutuvien polttoaineiden kokonaiskulutus jouleina (in joules or multiples) 
- sähkön, lämmön, viilennyksen ja höyryn kulutus jouleina tai mwh (uusiutuvat)
- sähkön, lämmön, viilennyksen ja höyryn myynti jouleina tai mwh (uusiutuvat)
(e) </t>
    </r>
    <r>
      <rPr>
        <b/>
        <sz val="11"/>
        <color theme="1"/>
        <rFont val="Calibri"/>
        <family val="2"/>
        <scheme val="minor"/>
      </rPr>
      <t>302-3 Energy intensity</t>
    </r>
    <r>
      <rPr>
        <sz val="11"/>
        <color theme="1"/>
        <rFont val="Calibri"/>
        <family val="2"/>
        <scheme val="minor"/>
      </rPr>
      <t xml:space="preserve">: koko HSY:n energiaintensiteetti valitulla nimittäjällä ja osoittajalla (denominator ja numerator). Saa valita laskelmaan sisällytettävät energialajit ja sen, sisältyykö laskelmiin vain HSY:n oma kulutus, ulkopuolinen kulutus vai molemmat.
(f) </t>
    </r>
    <r>
      <rPr>
        <b/>
        <sz val="11"/>
        <color theme="1"/>
        <rFont val="Calibri"/>
        <family val="2"/>
        <scheme val="minor"/>
      </rPr>
      <t>302-4 Reduction of energy consumption</t>
    </r>
    <r>
      <rPr>
        <sz val="11"/>
        <color theme="1"/>
        <rFont val="Calibri"/>
        <family val="2"/>
        <scheme val="minor"/>
      </rPr>
      <t xml:space="preserve">: kulutuksen vähentämisen tai energiatehokkuustoimenpiteiden (ei esim. ulkoistamisen) tuloksena saatu energiansäästö jouleina (in joules or multiples). Mita energialajeja säästöt koskevat? Laskennan perusteet, kuten esim. lähtövuosi ja perusteet sen valinnalle sekä perustuuko laskelma mittauksiin vai esim. arvioihin.
(g) </t>
    </r>
    <r>
      <rPr>
        <b/>
        <sz val="11"/>
        <color theme="1"/>
        <rFont val="Calibri"/>
        <family val="2"/>
        <scheme val="minor"/>
      </rPr>
      <t>302-5 Reductions in energy requirements of products and services</t>
    </r>
    <r>
      <rPr>
        <sz val="11"/>
        <color theme="1"/>
        <rFont val="Calibri"/>
        <family val="2"/>
        <scheme val="minor"/>
      </rPr>
      <t>: energiankäytön vähentyminen myydyissä tuotteissa ja palveluissa jouleina (in joules or multiples). Laskennan perusteet, kuten esim. lähtövuosi ja perusteet sen valinnalle.
(h) käytetyt standardit, metodologiat, oletukset ja laskutavat. Esim. Total energy consumption within the organization = Non-renewable fuel consumed + Renewable fuel consumed + Electricity, heating, cooling, and steam purchased for consumption + Self-generated electricity, heating, cooling, and steam, which are not consumed (see clause 2.1.1) - Electricity, heating, cooling, and steam sold. Käytettyjen muuntokerrointen (conversion factors) lähde.</t>
    </r>
  </si>
  <si>
    <r>
      <rPr>
        <b/>
        <sz val="11"/>
        <color theme="1"/>
        <rFont val="Calibri"/>
        <family val="2"/>
        <scheme val="minor"/>
      </rPr>
      <t>E1-6 – Gross Scopes 1, 2, 3 and Total GHG emissions:</t>
    </r>
    <r>
      <rPr>
        <sz val="11"/>
        <color theme="1"/>
        <rFont val="Calibri"/>
        <family val="2"/>
        <scheme val="minor"/>
      </rPr>
      <t xml:space="preserve">
- CO2eq tonneina (metric tonnes) scope 1, 2 ja 3 erikseen sekä kokonaispäästöt (ks. tarkennukset ESRS E1 kohta 46 --&gt;). Tarkennuksia myös alla:
- scope 1: lisäksi tieto päästökauppajärjestelmään kuuluvien scope 1 päästöjen osuudesta (the percentage of Scope 1 GHG emissions from regulated emission trading schemes)
- scope 2: the gross location-based Scope 2 GHG emissions in metric tonnes of CO2eq; and the gross market-based Scope 2 GHG emissions in metric tonnes of CO2eq. 
- scope 3: sisällytettävä kaikki organisaatiolle merkittävät lähteet/kategoriat
- scope 1 ja 2 jaotellaan edelleen: i. HSY ja tyttäret ja ii. muut
- total GHG emissions (scope 1, 2 ja 3 yht.) jaotellaan seuraavasti: i. the total GHG emissions derived from the underlying Scope 2 GHG emissions being measured using the location-based method; and ii. the total GHG emissions derived from the underlying Scope 2 GHG emissions being measured using the market-based method. 
- GHG Intensity based on net revenue: KHK-päästöt CO2eq tonneina per nettotulot (net revenue, ks. tarkennukset ESRS E1 kohta 53 --&gt;)</t>
    </r>
  </si>
  <si>
    <r>
      <rPr>
        <b/>
        <sz val="11"/>
        <color theme="1"/>
        <rFont val="Calibri"/>
        <family val="2"/>
        <scheme val="minor"/>
      </rPr>
      <t>305-1 Direct (Scope 1) GHG emissions JA 305-2 Energy indirect (Scope 2) GHG emissions JA 305-3 Other indirect (Scope 3) GHG emissions:</t>
    </r>
    <r>
      <rPr>
        <sz val="11"/>
        <color theme="1"/>
        <rFont val="Calibri"/>
        <family val="2"/>
        <scheme val="minor"/>
      </rPr>
      <t xml:space="preserve">
- CO2eq tonneina (metric tonnes) scope 1, 2 ja 3 jokaisen päästöt erikseen. Tarkennuksia:
(a) scope 1: lisäksi tieto sisällytetyistä kaasuista, biogeeniset (biogenic, from the combustion or biodegradation of biomass) päästöt erikseen, laskennan baseyear tarkennettuine tietoineen, päästökertoimen ja lämmitysvaikutusluokan (global warming potential (GWP) rate) lähde, Ks. tarkennukset 305-1.
(b) scope 2: lisäksi tieto sisällytetyistä kaasuista (jos saatavilla), laskennan baseyear tarkennettuine tietoineen, päästökertoimen ja lämmitysvaikutusluokan (global warming potential (GWP) rate) lähde, käytetyt standardit, metodologiat, oletukset ja laskutavat. Ks. tarkennukset 305-2.
(c) scope 3: lisäksi tieto sisällytetyistä kaasuista (jos saatavilla), biogeeniset (biogenic, from the combustion or biodegradation of biomass) päästöt erikseen, muut laskelmiin sisällytetyt scope 3 päästökategoriat ja toiminnot, laskennan baseyear tarkennettuine tietoineen, päästökertoimen ja lämmitysvaikutusluokan (global warming potential (GWP) rate) lähde, käytetyt standardit, metodologiat, oletukset ja laskutavat. Ks. tarkennukset 305-3.
(d) </t>
    </r>
    <r>
      <rPr>
        <b/>
        <sz val="11"/>
        <color theme="1"/>
        <rFont val="Calibri"/>
        <family val="2"/>
        <scheme val="minor"/>
      </rPr>
      <t>305-4 GHG emissions intensity</t>
    </r>
    <r>
      <rPr>
        <sz val="11"/>
        <color theme="1"/>
        <rFont val="Calibri"/>
        <family val="2"/>
        <scheme val="minor"/>
      </rPr>
      <t xml:space="preserve">: koko HSY:n päästöintensiteetti valitulla nimittäjällä (denominator). Saa valita laskelmaan sisällytettävät energialajit ja sen, mitkä scopet laskelmiin sisällytetään (scope 3 raprotoitava erikseen).
</t>
    </r>
  </si>
  <si>
    <r>
      <rPr>
        <b/>
        <sz val="11"/>
        <color theme="1"/>
        <rFont val="Calibri"/>
        <family val="2"/>
        <scheme val="minor"/>
      </rPr>
      <t>E1-7 – GHG removals and GHG mitigation projects financed through carbon credits:</t>
    </r>
    <r>
      <rPr>
        <sz val="11"/>
        <color theme="1"/>
        <rFont val="Calibri"/>
        <family val="2"/>
        <scheme val="minor"/>
      </rPr>
      <t xml:space="preserve">
(a) omista projekteista tulleet KHK-nielut (GHG removals and storage) CO2eq jaoteltuna i. HSY:n omiin ja ii. HSY:n arvoketjun projekteihin ja toisaalta nielutyyppien mukaan (by removal activity). Lisäksi avattava laskennassa käytetyt oletukset, metodit ja viitekehykset.
(b) HSY:n päästövähennyshyvitysten (carbon credit) ostolla rahoitetuilla oman arvoketjun ulkopuolisilla hankkeilla saadut päästövähennykset tai nielut (GHG emission reductions or removals) Onko näitä? Jos kyllä, ks. Tarkennukset kohta 56/59 --&gt;.
- Jos HSY:llä on nollaenergiatavoitteita (net zero targets), näille lisävaatimuksia, ks. Tarkennukset kohta 60 --&gt;.</t>
    </r>
  </si>
  <si>
    <r>
      <rPr>
        <b/>
        <sz val="11"/>
        <color theme="1"/>
        <rFont val="Calibri"/>
        <family val="2"/>
        <scheme val="minor"/>
      </rPr>
      <t>305-5 Reduction of GHG emissions:</t>
    </r>
    <r>
      <rPr>
        <sz val="11"/>
        <color theme="1"/>
        <rFont val="Calibri"/>
        <family val="2"/>
        <scheme val="minor"/>
      </rPr>
      <t xml:space="preserve">
- päästövähennystoimenpiteiden (ei esim. ulkoistamisen) tuloksena saatu päästövähennys CO2eq. Mitä kaasuja ja päästölajeja vähennykset koskevat? Eri scopet raportoitava erikseen. Laskennan perusteet, kuten esim. lähtövuosi ja perusteet sen valinnalle, käytetyt standardit, metodologiat, oletukset ja laskutavat. Ks. tarkennukset 305-5.</t>
    </r>
  </si>
  <si>
    <r>
      <rPr>
        <b/>
        <sz val="11"/>
        <color theme="1"/>
        <rFont val="Calibri"/>
        <family val="2"/>
        <scheme val="minor"/>
      </rPr>
      <t xml:space="preserve">E1-8 – Internal carbon pricing: </t>
    </r>
    <r>
      <rPr>
        <sz val="11"/>
        <color theme="1"/>
        <rFont val="Calibri"/>
        <family val="2"/>
        <scheme val="minor"/>
      </rPr>
      <t xml:space="preserve">
- käytetäänkö tällaisia HSY:ssä? Jos kyllä, miten tämä tukee päätöksentekoa ja kannustaa ilmastoystävällisten politiikkojen ja tavoitteiden toteuttamisessa? Ks. tarkennukset ESRS E1 kohta 62 --&gt;.</t>
    </r>
  </si>
  <si>
    <t>Emmie käytä tällä hetkellä tätä lähestymistapaa ja indikaattoria, joka sopii temaattisesti huonosti ympäristöpalveluiden (jätteiden käsittely) tuottamiseen.</t>
  </si>
  <si>
    <r>
      <rPr>
        <b/>
        <sz val="11"/>
        <color theme="1"/>
        <rFont val="Calibri"/>
        <family val="2"/>
        <scheme val="minor"/>
      </rPr>
      <t>E1-9 – Anticipated financial effects from material physical and transition risks and potential climate-related opportunities:</t>
    </r>
    <r>
      <rPr>
        <sz val="11"/>
        <color theme="1"/>
        <rFont val="Calibri"/>
        <family val="2"/>
        <scheme val="minor"/>
      </rPr>
      <t xml:space="preserve">
- ilmastonmuutokset tuomat taloudelliset riskit ja mahdollisuudet HSY:lle. (Ks. Tarkennukset ESRS E1 kohta 64 --&gt;). </t>
    </r>
  </si>
  <si>
    <t xml:space="preserve">Kriittisen infran toimijana emme raportoi riskejämme, mutta voit tutustua riskeihin ja turvallisuuteen liittyviin toimiimme vastuullisuusraportin kappaleessa 7 ja tilinpäätöksessämme. Olemme juuri aloittamassa mahdollisuuksien tunnistamista. </t>
  </si>
  <si>
    <r>
      <rPr>
        <b/>
        <sz val="11"/>
        <color theme="1"/>
        <rFont val="Calibri"/>
        <family val="2"/>
        <scheme val="minor"/>
      </rPr>
      <t xml:space="preserve">305-6 Emissions of ozone-depleting substances (ODS): </t>
    </r>
    <r>
      <rPr>
        <sz val="11"/>
        <color theme="1"/>
        <rFont val="Calibri"/>
        <family val="2"/>
        <scheme val="minor"/>
      </rPr>
      <t xml:space="preserve">
Otsonikerrosta heikentävien aineiden tuotanto, tuonti ja vienti CFC-11eq tonneina (metric tonnes). Lisäksi vaaditaan tieto, mitä aineita sisällytetty laskelmaan, päästökerrointen (emission factors) lähteet, käytetyt standardit, metodologiat, oletukset ja laskutavat. Calculate the production of ODS as the amount of ODS produced, minus the amount destroyed by approved technologies, and minus the amount entirely used  as feedstock in the manufacture of other chemicals.</t>
    </r>
  </si>
  <si>
    <t>Tietoa ei saatavilla tällä hetkellä.</t>
  </si>
  <si>
    <t>Selitykset:</t>
  </si>
  <si>
    <t>* Strategian tavoitteet, toimet ja resurssit, joilla aiomme siirtyä vähähiiliseen yhteiskuntaan, esim. KHK-päästöjen vähennystaavoitteet.</t>
  </si>
  <si>
    <t>** Organisaation johtamisen ja strategian ja esimerkiksi vähähiiliseksi muuttuvan ympäristön/yhteiskunnan välinen ristiriita.</t>
  </si>
  <si>
    <t xml:space="preserve">*** Näitä ovat Veden otto, puhdistus ja jakelu,  Viemäri- ja jätevesihuolto,  Jätteen keruu, käsittely ja loppusijoitus, materiaalien kierrätys (Jätteen keruu, Tavanomaisen jätteen keruu,  Ongelmajätteen keruu, Jätteen käsittely ja loppusijoitus,  Tavanomaisen jätteen käsittely ja loppusijoitus,  Ongelmajätteen käsittely, loppusijoitus ja hävittäminen, Materiaalien kierrätys, Romujen purkaminen,  Lajiteltujen materiaalien kierrätys, Maaperän ja vesistöjen kunnostus ja muut ympäristönhuoltopalvelut),  Yleisten jakeluverkkojen rakentaminen nestemäisiä ja kaasumaisia aineita varten, </t>
  </si>
  <si>
    <t xml:space="preserve">Punainen: äänestetty sijalle 1 - 10 ja vähintään kaksi ryhmää nostanut kymmenen joukkoon, raportoitiin
</t>
  </si>
  <si>
    <t>Oranssi: äänestetty sijalle 1 - 10 tai vähintään kaksi ryhmää nostanut kymmenen joukkoon, raportoitiin</t>
  </si>
  <si>
    <t>Vertaa vuonna 2023 raportoituihin vuotta 2022 koskeviin aiheisiin</t>
  </si>
  <si>
    <t>Sininen: äänestetty sijalle 11 - 20 ja vähintään yksi ryhmä nostanut kymmenen joukkoon, raportoitiin vaihtelevasti</t>
  </si>
  <si>
    <t>Strateginen mittari 2030:</t>
  </si>
  <si>
    <t>Vastaava mittari 2025 (vanha strategia voimassa vuonna 2022 mutta ei 2023):</t>
  </si>
  <si>
    <t>(Vastaava) tavoite 2025:</t>
  </si>
  <si>
    <t>Äänestyksessä ja työpajoissa nousseet aiheet ja niiden sijoittuminen olennaisuusäänestyksessä (vuoden 2023 raporttiin aiheita yhdistelty selkeämmiksi kokonaisuuksiksi, ja lisätty muutama alateema. Raportoitavat teemat pysyivät samana kuin vuotta 2022 koskevassa raportissa.)</t>
  </si>
  <si>
    <t>Äänestystulos - korkein</t>
  </si>
  <si>
    <t>Äänestystulos - keskiarvo</t>
  </si>
  <si>
    <t>1. työpajan tulos</t>
  </si>
  <si>
    <t>2. työpajan tulos</t>
  </si>
  <si>
    <t>GRI raportoidut</t>
  </si>
  <si>
    <t>Valittujen topicien Sub-topics ja sub-sub-topics, joita ei raportoitu (eivät olleet relevantteja)</t>
  </si>
  <si>
    <r>
      <rPr>
        <b/>
        <sz val="11"/>
        <color theme="1"/>
        <rFont val="Calibri"/>
        <family val="2"/>
        <scheme val="minor"/>
      </rPr>
      <t>Kiinteistöiltä kerätyn sekajätteen määrä,  kg/asukas/a</t>
    </r>
    <r>
      <rPr>
        <sz val="11"/>
        <color theme="1"/>
        <rFont val="Calibri"/>
        <family val="2"/>
        <scheme val="minor"/>
      </rPr>
      <t xml:space="preserve">
2025: 100 kg/as/a
2030: 85 kg/as/a
</t>
    </r>
    <r>
      <rPr>
        <b/>
        <sz val="11"/>
        <color theme="1"/>
        <rFont val="Calibri"/>
        <family val="2"/>
        <scheme val="minor"/>
      </rPr>
      <t>Kotitalousjätteen kierrätysaste, %</t>
    </r>
    <r>
      <rPr>
        <sz val="11"/>
        <color theme="1"/>
        <rFont val="Calibri"/>
        <family val="2"/>
        <scheme val="minor"/>
      </rPr>
      <t xml:space="preserve">
56 % 2023 mennessä
60 % 2025 mennessä 
63 % 2030 mennessä</t>
    </r>
  </si>
  <si>
    <r>
      <rPr>
        <b/>
        <sz val="11"/>
        <color theme="1"/>
        <rFont val="Calibri"/>
        <family val="2"/>
        <scheme val="minor"/>
      </rPr>
      <t>Jätteen, materiaalien ja ravinteiden kierrätys- ja materiaalihyötykäyttö-aste</t>
    </r>
    <r>
      <rPr>
        <sz val="11"/>
        <color theme="1"/>
        <rFont val="Calibri"/>
        <family val="2"/>
        <scheme val="minor"/>
      </rPr>
      <t xml:space="preserve">
2019: kotitalousjätteen kierrätysaste 51 %
2025: kotialousjätteen kierrätysaste 60 %
2019: Fosforin talteenoton demolaitos otetaan käyttöön ja operointia optimoidaan.
2025: Jäteveden sisältämälle fosforille ja typelle on löydetty korkeamman tason kierrätysteknologia tai -teknologioita ja lopputuotteille on löytynyt kestävät hyödyntämiskanavat.</t>
    </r>
  </si>
  <si>
    <t>Ympäristövastuun ja resurssitehokkuuden edelläkävijä </t>
  </si>
  <si>
    <r>
      <rPr>
        <b/>
        <sz val="11"/>
        <color theme="1"/>
        <rFont val="Calibri"/>
        <family val="2"/>
        <scheme val="minor"/>
      </rPr>
      <t>HSY:n vaikutus Jätteisiin ja kiertotalouteen (erityisesti jätehuolto)</t>
    </r>
    <r>
      <rPr>
        <sz val="11"/>
        <color theme="1"/>
        <rFont val="Calibri"/>
        <family val="2"/>
        <scheme val="minor"/>
      </rPr>
      <t xml:space="preserve">
2. Kiertotalous, mm. jätteiden lajittelu, keräys ja käsittely, materiaalien hyötykäytön lisääminen ja kierrätysasteen paraneminen /
6. Jätteiden määrä jaoteltuna jätelajeittain + mahdollisesti: Jätteen synty, käsittely, vähentäminen ja uusiokäyttö /
16. Jätteiden kierrätysasteen nostamiseen tähtäävät innovaatiot, jotta saadaan nostettua kierrätysastetta kaiken kokoisissa kiinteistöissä. /
25. Materiaalien (ml kierrätysmateriaali) käyttö /
37. Jätejakeiden kierrätysmäärät versus tavoitteet</t>
    </r>
  </si>
  <si>
    <t>Kaikki ryhmät nostivat kymmenen tärkeimmän aiheen joukkoon</t>
  </si>
  <si>
    <r>
      <t xml:space="preserve">301-1 Materials used by weight or volume (materiaalitase ja tarkennukset)
301-2 Recycled input materials used (tuotteissa käytetyn kierrätetyn materiaalin määrä)
</t>
    </r>
    <r>
      <rPr>
        <u/>
        <sz val="11"/>
        <color theme="1"/>
        <rFont val="Calibri"/>
        <family val="2"/>
        <scheme val="minor"/>
      </rPr>
      <t>306: älä sisällytä jätevettä, jos laki ei vaadi</t>
    </r>
    <r>
      <rPr>
        <sz val="11"/>
        <color theme="1"/>
        <rFont val="Calibri"/>
        <family val="2"/>
        <scheme val="minor"/>
      </rPr>
      <t xml:space="preserve">
306-1 Waste generation and significant waste-related impacts
306-2 Management of significant waste-related impacts
306-3 Waste generated
306-4 Waste diverted from disposal
306-5 Waste directed to disposal</t>
    </r>
  </si>
  <si>
    <t xml:space="preserve">ESRS E2: Pollution:
- Pollution of air, water, soil, living organisms and food sources, substances of concern and of very hihg concern, microplastics
ESRS E5: Circular economy:
- Resources inflows including resource use, Resource outflows related to products and services, Waste </t>
  </si>
  <si>
    <r>
      <rPr>
        <b/>
        <sz val="11"/>
        <color theme="1"/>
        <rFont val="Calibri"/>
        <family val="2"/>
        <scheme val="minor"/>
      </rPr>
      <t>HSY:n kokonaispäästöt, t CO2-ekv./a 
(omat päästöt sekä keskeiset ulkoiset palvelut) ​</t>
    </r>
    <r>
      <rPr>
        <sz val="11"/>
        <color theme="1"/>
        <rFont val="Calibri"/>
        <family val="2"/>
        <scheme val="minor"/>
      </rPr>
      <t xml:space="preserve">
2023: 102 000 t CO2-ekv
2025: -56 % v. 2016 tasosta, 89 000 tCO2/a
2030: -67 % v. 2016 tasosta, 64 000 tCO2/a</t>
    </r>
  </si>
  <si>
    <r>
      <rPr>
        <b/>
        <sz val="11"/>
        <color theme="1"/>
        <rFont val="Calibri"/>
        <family val="2"/>
        <scheme val="minor"/>
      </rPr>
      <t>Kasvihuonekaasupäästöt HSY:n omassa toiminnassa ja ulkoisissa palveluissa​</t>
    </r>
    <r>
      <rPr>
        <sz val="11"/>
        <color theme="1"/>
        <rFont val="Calibri"/>
        <family val="2"/>
        <scheme val="minor"/>
      </rPr>
      <t xml:space="preserve">
2019: CO2 päästöt 164 900 tCO2-ekv
2025: ​-33 % v. 2016 tasosta, 130 000 tCO2-ekv
2019: 10 % jätehuollon kuljetusurakkakilpailutuksissa on vaatimuksena vaihtoehtoisten polttoaineiden käyttö. Ämmässuon kaatopaikkojen CH4-hajapäästöt 10% vähemmän kuin v. 2017. Typpioksiduulipäästöjen muodostumista tutkitaan ja päästöjen vähentämistä testataan HSY:n yhdessä omassa tutkimushankekokonaisuudessa.</t>
    </r>
  </si>
  <si>
    <t>Ympäristövastuun ja resurssitehokkuuden edelläkävijä ​</t>
  </si>
  <si>
    <r>
      <rPr>
        <b/>
        <sz val="11"/>
        <color theme="1"/>
        <rFont val="Calibri"/>
        <family val="2"/>
        <scheme val="minor"/>
      </rPr>
      <t>HSY:n KHK- ja muut päästöt (koko HSY)</t>
    </r>
    <r>
      <rPr>
        <sz val="11"/>
        <color theme="1"/>
        <rFont val="Calibri"/>
        <family val="2"/>
        <scheme val="minor"/>
      </rPr>
      <t xml:space="preserve">
9. KHK-päästöt ja muut merkittävät päästöt (esim. NOx ja SOx) ilmaan sekä niiden vähentäminen /
18. Hiilijalanjäljen huomiointi HSY:n toiminnassa, mukaan lukien hankinta /
21. HSY:n KHK-päästöjen vähentäminen ja muut ilmastonmuutoksen hillinnän toimenpiteet</t>
    </r>
  </si>
  <si>
    <t>Kaikki ryhmät nostivat päästöt kymmenen tärkeimmän aiheen joukkoon</t>
  </si>
  <si>
    <t>305-1 Direct (Scope 1) GHG emissions
305-2 Energy indirect (Scope 2) GHG emissions
305-3 Other indirect (Scope 3) GHG emissions
305-4 GHG emissions intensity
305-5 Reduction of GHG emissions
305-6 Emissions of ozone-depleting substances (ODS)
305-7 Nitrogen oxides (NOx), sulfur oxides (SOx), and other significant air emissions</t>
  </si>
  <si>
    <t>ESRS E1 Climate Change: 
- Climate change adaptation and mitigation, energy
ESRS E2: Pollution (ODS, NOX, SOX):
- Pollution of air, water, soil, living organisms and food sources, substances of concern and of very hihg concern, microplastics</t>
  </si>
  <si>
    <r>
      <rPr>
        <b/>
        <sz val="11"/>
        <color theme="1"/>
        <rFont val="Calibri"/>
        <family val="2"/>
        <scheme val="minor"/>
      </rPr>
      <t>Lähiympäristöindeksi, asteikolla 1-5</t>
    </r>
    <r>
      <rPr>
        <sz val="11"/>
        <color theme="1"/>
        <rFont val="Calibri"/>
        <family val="2"/>
        <scheme val="minor"/>
      </rPr>
      <t xml:space="preserve"> 
2025: 5/5 (alamittareiden tavoitetasot 2025 saavutettu)
2030: 5/5 (alamittareiden tavoitetasot 2030 saavutettu)
Indeksi koostuu alamittareista 
1. niitytys
2. kalaistutukset
3. jätevesiylivuodot
4. ilmanlaadun mittausten jatkuvuus
5. ympäristöpalautteiden määrä
Indeksin laskenta: 1 = olemme saavuttaneet 20% kokonaistavoitteesta, 2 = 40%, 3 = 60%, 4 = 80%, 5 = ≥100% kokonaistavoitteesta. Kaikilla alamittareilla on sama painokerroin.</t>
    </r>
  </si>
  <si>
    <r>
      <rPr>
        <b/>
        <sz val="11"/>
        <color theme="1"/>
        <rFont val="Calibri"/>
        <family val="2"/>
        <scheme val="minor"/>
      </rPr>
      <t>HSY:n vaikutus luonnon monimuotoisuuteen ja lähiympäristöön (koko HSY)</t>
    </r>
    <r>
      <rPr>
        <sz val="11"/>
        <color theme="1"/>
        <rFont val="Calibri"/>
        <family val="2"/>
        <scheme val="minor"/>
      </rPr>
      <t xml:space="preserve">
1. HSY:n vaikutus luonnon monimuotoisuuteen ja 
lähiympäristöön + mahdollisesti: suojellut tai palautetut 
elinympäristöt /
14. Vuotovesien torjuntakehitysseuranta /
29. Ilmanlaadun seuranta mm. katupöly/hiukkaset, NOx, musta hiili /
31. Ilmanlaadunmittaus ja tavoitteet </t>
    </r>
  </si>
  <si>
    <t>Kaksi ryhmää nosti monimuotoisuuden ja lähiympäristön kymmenen tärkeimmän aiheen joukkoon.</t>
  </si>
  <si>
    <t xml:space="preserve">304-2 Significant impacts of activities, products and services on biodiversity
304-3 Habitats protected or restored
</t>
  </si>
  <si>
    <t xml:space="preserve">ESRS E4 Biodiversity and ecosystems:
- Direct impact drivers of biodiversity loss: Climate Change, Land-use change, fresh water-use change and sea-use change, Direct exploitation, Invasive alien species, Pollution, Others
- Impacts on the state of species
- Impacts on the extent and condition of ecosystems
- Impacts and dependencies on ecosystem services
</t>
  </si>
  <si>
    <r>
      <rPr>
        <b/>
        <sz val="11"/>
        <color theme="1"/>
        <rFont val="Calibri"/>
        <family val="2"/>
        <scheme val="minor"/>
      </rPr>
      <t>Typpi- ja fosforikuormitus mereen​, t/v</t>
    </r>
    <r>
      <rPr>
        <sz val="11"/>
        <color theme="1"/>
        <rFont val="Calibri"/>
        <family val="2"/>
        <scheme val="minor"/>
      </rPr>
      <t xml:space="preserve">
2025: N 750 t, P 25 t​
2030: N 700 t, P 18 t</t>
    </r>
  </si>
  <si>
    <r>
      <rPr>
        <b/>
        <sz val="11"/>
        <color theme="1"/>
        <rFont val="Calibri"/>
        <family val="2"/>
        <scheme val="minor"/>
      </rPr>
      <t>Ravinteiden ja haitta-aineiden esiintymis- ja poistoaste</t>
    </r>
    <r>
      <rPr>
        <sz val="11"/>
        <color theme="1"/>
        <rFont val="Calibri"/>
        <family val="2"/>
        <scheme val="minor"/>
      </rPr>
      <t xml:space="preserve">
2019: N 1200 t, P 38 t
2025: N 800 t, P 25 t
2019: Selvitys Ämmässuon lievästi kuormitteisista hulevesistä on valmis ja tavoitearvot on määritelty vuodelle 2020.
2025: Haitallisten aineiden ja mikropartikkeleiden kuormitusta mereen hillitään. Hulevesien määrä ja kuormitus puhdistamolle on vähentynyt.</t>
    </r>
  </si>
  <si>
    <r>
      <rPr>
        <b/>
        <sz val="11"/>
        <color theme="1"/>
        <rFont val="Calibri"/>
        <family val="2"/>
        <scheme val="minor"/>
      </rPr>
      <t>HSY:n vaikutus vesien tilaan ja veteen päätyviin päästöihin: Veden käyttö ja jätevesien käsittely (erityisesti vesihuolto)</t>
    </r>
    <r>
      <rPr>
        <sz val="11"/>
        <color theme="1"/>
        <rFont val="Calibri"/>
        <family val="2"/>
        <scheme val="minor"/>
      </rPr>
      <t xml:space="preserve">
4. Jätevesien käsittely /
8. Päästöt vesistöihin 
38. Veden käyttö/kulutus</t>
    </r>
  </si>
  <si>
    <t>Kaksi ryhmää nosti jätevesien käsittelyn ja päästöt kymmenen tärkeimmän aiheen joukkoon</t>
  </si>
  <si>
    <t>303-1 Interactions with water as a shared resource
303-2 Management of water discharge-related impacts
303-3 Water withdrawal
303-4 Water discharge
303-5 Water consumption</t>
  </si>
  <si>
    <t>ESRS E2: Pollution:
- Pollution of air, water, soil, living organisms and food sources, substances of concern and of very hihg concern, microplastics
ESRS E3: Water and marine resources:
- Sub-sub-topics: Water consumption, withdrawals and discharges and discharges in the oceans, extraction and use of marine resources</t>
  </si>
  <si>
    <r>
      <rPr>
        <b/>
        <sz val="11"/>
        <color theme="1"/>
        <rFont val="Calibri"/>
        <family val="2"/>
        <scheme val="minor"/>
      </rPr>
      <t>Työntekijäkokemus–mittari NPS</t>
    </r>
    <r>
      <rPr>
        <sz val="11"/>
        <color theme="1"/>
        <rFont val="Calibri"/>
        <family val="2"/>
        <scheme val="minor"/>
      </rPr>
      <t xml:space="preserve">
2025 = 0
2030 = 13
</t>
    </r>
  </si>
  <si>
    <r>
      <rPr>
        <b/>
        <sz val="11"/>
        <color theme="1"/>
        <rFont val="Calibri"/>
        <family val="2"/>
        <scheme val="minor"/>
      </rPr>
      <t>Työnantajakuvan parantaminen</t>
    </r>
    <r>
      <rPr>
        <sz val="11"/>
        <color theme="1"/>
        <rFont val="Calibri"/>
        <family val="2"/>
        <scheme val="minor"/>
      </rPr>
      <t xml:space="preserve">
Täydennä, kun Susanilta mittarit.</t>
    </r>
  </si>
  <si>
    <t>Hyvän työelämän kehittäjä</t>
  </si>
  <si>
    <r>
      <rPr>
        <b/>
        <sz val="11"/>
        <color theme="1"/>
        <rFont val="Calibri"/>
        <family val="2"/>
        <scheme val="minor"/>
      </rPr>
      <t>HSY:n vaikutus työntekijöiden hyvinvointiin: työtapaturmat / työhyvinvointi / työntekijäkokemus (koko HSY)</t>
    </r>
    <r>
      <rPr>
        <sz val="11"/>
        <color theme="1"/>
        <rFont val="Calibri"/>
        <family val="2"/>
        <scheme val="minor"/>
      </rPr>
      <t xml:space="preserve">
5. Kiusaamisen ja epäasiallisen käytöksen torjunta /
24. Työhyvinvointi /
35. Hyvä työntekijäkokemus
19. Työturvallisuuden parantaminen /
23. Työtapaturmat ja niiden kehitys /
27. Työterveys ja -turvallisuus, ml työtapaturmat </t>
    </r>
  </si>
  <si>
    <t>Kaksi ryhmää nosti työntekijäkokemuksen, NPS:n ja kiusaamisen vastaisen työn  kymmenen tärkeimmän aiheen joukkoon.
Kaksi ryhmää nosti työturvallisuuden ja tapaturmat kymmenen tärkeimmän aiheen joukkoon.</t>
  </si>
  <si>
    <t>Työntekijäkokemukseen sisältyy myös esim. oikeudenmukaisuus, tasa-arvo, palkkatasa-arvo, yhdenvertaisuus (joka sisältää myös muun kuin nais-mies-näkökulman, esim. pride, uskonnot). Tasa-arvo ja yhdenvertaisuussuunnitelma työn alla.
Työn merkityksellisyys ja tavoitteellisuus myös sosiaalisesti merkittäviä.</t>
  </si>
  <si>
    <t>403-1 Occupational health and safety management system
403-2 Hazard identification, risk assessment, and incident investigation
403-3 Occupational health services
403-4 Worker participation, consultation, and communication on occupational health and safety
403-5 Worker training on occupational
health and safety
403-6 Promotion of worker health
403-7 Prevention and mitigation of
occupational health and safety impacts directly linked by
business relationships
403-8 Workers covered by an occupational
health and safety management system
403-9 Work-related injuries
403-10 Work-related ill health</t>
  </si>
  <si>
    <t>ESRS S1: Own workforce:
- Working conditions: Secure employment, Working time, Adequate wages, Social dialogue, Freedom of association the existence of works councils and the information consultation and participation rights of workers, Collective bargaining including rate of workers covered by collective agreements, Work-life balance, Health and safety
- Equal treatment and opportunities for all: Gender equality and equal pay for work of equal value, Training and skills development, Employment and inclusion of persons with disabilities, Measures against violence and
harassment in the workplace, Diversity</t>
  </si>
  <si>
    <r>
      <rPr>
        <b/>
        <sz val="11"/>
        <color theme="1"/>
        <rFont val="Calibri"/>
        <family val="2"/>
        <scheme val="minor"/>
      </rPr>
      <t>HSY:n tuottaman uusiutuvan oman energiatuotannon suhde kulutukseen</t>
    </r>
    <r>
      <rPr>
        <sz val="11"/>
        <color theme="1"/>
        <rFont val="Calibri"/>
        <family val="2"/>
        <scheme val="minor"/>
      </rPr>
      <t xml:space="preserve">
2019: Kp-kaasun keräysjärjestelmän ja kaasuvoimalan käyttöaste yli 90 %. Biokaasulaitoksen ja -voimalan käyttöaste 
yli 90%. Kp-kaasun ja biokaasun hyötykäyttöaste 
vähintään 90 %. Vesihuollon energiaomavaraisuus 79 %.
2025: Kulutuksen suhde tuotantoon 100%. Kokonaisenergiakulutus pienenee vähintään 7,5 % v. 2015 verrattuna. Kokonaisenergiakulutus on 184 000 MWh (2025).</t>
    </r>
  </si>
  <si>
    <r>
      <rPr>
        <b/>
        <sz val="11"/>
        <color theme="1"/>
        <rFont val="Calibri"/>
        <family val="2"/>
        <scheme val="minor"/>
      </rPr>
      <t>HSY:n Energiankulutus (koko HSY)</t>
    </r>
    <r>
      <rPr>
        <sz val="11"/>
        <color theme="1"/>
        <rFont val="Calibri"/>
        <family val="2"/>
        <scheme val="minor"/>
      </rPr>
      <t xml:space="preserve">
7. Energiankulutus (oma ja ulkoinen, kulutuksen 
vähentäminen + mahdollisesti uutena: energiatehokkuus, 
eli esim. käytetty energia / vesikuutio) /
26. Energiaomavaraisuuden kasvattaminen</t>
    </r>
  </si>
  <si>
    <t>Kaksi ryhmää nosti energiankulutuksen kymmenen tärkeimmän aiheen joukkoon</t>
  </si>
  <si>
    <t>302-1 Energy consumption within the organization
302-2 Energy consumption outside of the organization
302-3 Energy intensity
302-4 Reduction of energy consumption
302-5 Reductions in energy requirements of products and services</t>
  </si>
  <si>
    <t>ESRS E1 Climate Change: 
- climate change adaptation and mitigation, energy</t>
  </si>
  <si>
    <r>
      <rPr>
        <b/>
        <sz val="11"/>
        <color theme="1"/>
        <rFont val="Calibri"/>
        <family val="2"/>
        <scheme val="minor"/>
      </rPr>
      <t>Toimintavarmuus-indeksi, asteikolla 1-5</t>
    </r>
    <r>
      <rPr>
        <sz val="11"/>
        <color theme="1"/>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</si>
  <si>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1"/>
        <rFont val="Calibri"/>
        <family val="2"/>
        <scheme val="minor"/>
      </rPr>
      <t>Vakavien häiriötilanteiden määrä, niihin varautuminen ja hallinnan onnistuminen</t>
    </r>
    <r>
      <rPr>
        <sz val="11"/>
        <color theme="1"/>
        <rFont val="Calibri"/>
        <family val="2"/>
        <scheme val="minor"/>
      </rPr>
      <t xml:space="preserve">
2019: Häiriötilanteiden määrittely
2025: Vakavien häiriötilanteiden määrä on vähentynyt 20 %
</t>
    </r>
    <r>
      <rPr>
        <b/>
        <sz val="11"/>
        <color theme="1"/>
        <rFont val="Calibri"/>
        <family val="2"/>
        <scheme val="minor"/>
      </rPr>
      <t>Osuus HSY:n toiminta-alueen vedenkäyttäjistä, jolla vedenjakelu on varmistettu toisistaan riippumattomilla yhteyksillä</t>
    </r>
    <r>
      <rPr>
        <sz val="11"/>
        <color theme="1"/>
        <rFont val="Calibri"/>
        <family val="2"/>
        <scheme val="minor"/>
      </rPr>
      <t xml:space="preserve">
2019: 40 %
2025: 70 % Investointiohjelman mukaisten hankkeiden toteutuminen (?)
</t>
    </r>
    <r>
      <rPr>
        <b/>
        <sz val="11"/>
        <color theme="1"/>
        <rFont val="Calibri"/>
        <family val="2"/>
        <scheme val="minor"/>
      </rPr>
      <t>Riskikartan riskiluvuista laskettava indeksi</t>
    </r>
    <r>
      <rPr>
        <sz val="11"/>
        <color theme="1"/>
        <rFont val="Calibri"/>
        <family val="2"/>
        <scheme val="minor"/>
      </rPr>
      <t xml:space="preserve">
2019: Riskilukuindeksin määrittely
2025: Riskilukuindeksi pienenee</t>
    </r>
  </si>
  <si>
    <r>
      <rPr>
        <b/>
        <sz val="11"/>
        <color theme="1"/>
        <rFont val="Calibri"/>
        <family val="2"/>
        <scheme val="minor"/>
      </rPr>
      <t>HSY:n toimintavarmuus ja kyberturvallisuus (sis. maailmantilanteen huomioiminen ja siihen varautuminen) (koko HSY)</t>
    </r>
    <r>
      <rPr>
        <sz val="11"/>
        <color theme="1"/>
        <rFont val="Calibri"/>
        <family val="2"/>
        <scheme val="minor"/>
      </rPr>
      <t xml:space="preserve">
10. Kyberuhkan torjunta ja siihen varautuminen /
13. Toimintavarmuus, turvallisuus
45. Venäjä-pakotteiden seuranta /
sähköpulan ehkäiseminen ja varautuminen /
Maailmantilanteeseen reagoiminen ja varautumissuunnittelu, sähköpulaan varautuminen omaa sähkönkäyttöä sopeuttamalla​ (tätä tehty paljon, varausumissuunnitelma vesihuollossa, sähköpulaan varauduttu, sopeutettu, mietitty hankintoja) /
Varautuminen yms.​ hankinnoissa /
Venäjän hyökkäyksen ja pakotteiden vaikutus HSY:n toimintaan – onko vaikutusta ja miten siihen vastattu</t>
    </r>
  </si>
  <si>
    <t>Kaikki ryhmät nostivat varautumisen, sähkönkulutuksen sopeuttamisen, Venäjä-pakotteet ym. Kymmenen tärkeimmän aiheen joukkoon.
Yksi ryhmä nosti tietoturvan ja kyberturvallisuuden kymmenen tärkeimmän aiheen joukkoon.</t>
  </si>
  <si>
    <r>
      <rPr>
        <b/>
        <sz val="11"/>
        <color theme="1"/>
        <rFont val="Calibri"/>
        <family val="2"/>
        <scheme val="minor"/>
      </rPr>
      <t>Lisävelka, €/as./vuosi</t>
    </r>
    <r>
      <rPr>
        <sz val="11"/>
        <color theme="1"/>
        <rFont val="Calibri"/>
        <family val="2"/>
        <scheme val="minor"/>
      </rPr>
      <t xml:space="preserve">
2021: lisävelka 100 €/as/vuosi (velkasumma 1500 €/as.)
2025: 20 €/as/vuosi (velkasumma 1600 €/as.)
2030: 0 €/as/vuosi (velkasumma 1600 €/as.)​
</t>
    </r>
    <r>
      <rPr>
        <b/>
        <sz val="11"/>
        <color theme="1"/>
        <rFont val="Calibri"/>
        <family val="2"/>
        <scheme val="minor"/>
      </rPr>
      <t xml:space="preserve">Laskuttamattoman veden osuus verkostoon pumpatusta vesimäärästä, tavoitetaso 2023: enintään 19 %.
</t>
    </r>
    <r>
      <rPr>
        <sz val="11"/>
        <color theme="1"/>
        <rFont val="Calibri"/>
        <family val="2"/>
        <scheme val="minor"/>
      </rPr>
      <t xml:space="preserve">
</t>
    </r>
    <r>
      <rPr>
        <b/>
        <sz val="11"/>
        <color theme="1"/>
        <rFont val="Calibri"/>
        <family val="2"/>
        <scheme val="minor"/>
      </rPr>
      <t>Toimintamenot eur/as/v.
(huomioitu rahan arvo ja ilman merkittäviä kertaluonteisia eriä)</t>
    </r>
    <r>
      <rPr>
        <sz val="11"/>
        <color theme="1"/>
        <rFont val="Calibri"/>
        <family val="2"/>
        <scheme val="minor"/>
      </rPr>
      <t xml:space="preserve">
2025:145  eur /as.*
2030:135 eur /as.*
(*2021 rahan arvo)
Tuottavuuden nousu vuosittain vähintään 1,5 %.</t>
    </r>
  </si>
  <si>
    <r>
      <rPr>
        <b/>
        <sz val="11"/>
        <color theme="1"/>
        <rFont val="Calibri"/>
        <family val="2"/>
        <scheme val="minor"/>
      </rPr>
      <t xml:space="preserve">Laskutetun vesimäärän suhde verkostoon pumpattuun vesimäärään </t>
    </r>
    <r>
      <rPr>
        <sz val="11"/>
        <color theme="1"/>
        <rFont val="Calibri"/>
        <family val="2"/>
        <scheme val="minor"/>
      </rPr>
      <t xml:space="preserve">
2019: 81 % (laskuttamatonta 19 %)
2025: 83 % (laskuttamatonta 17 %) 
</t>
    </r>
    <r>
      <rPr>
        <b/>
        <sz val="11"/>
        <color theme="1"/>
        <rFont val="Calibri"/>
        <family val="2"/>
        <scheme val="minor"/>
      </rPr>
      <t xml:space="preserve">Tuottavuus
- Vesihuollon toimintamenot/jäsenkaupunkien asukasmäärä
- Jätehuollon toimintamenot/käsitelty jätemäärä
- Hallinnon ja tukitoimintojen toimintamenojen osuus HSY:stä </t>
    </r>
    <r>
      <rPr>
        <sz val="11"/>
        <color theme="1"/>
        <rFont val="Calibri"/>
        <family val="2"/>
        <scheme val="minor"/>
      </rPr>
      <t xml:space="preserve">
2019: 78,0 €/as.; 150 €/t; 13,7 %
2025: 74 €/as (2017 rahassa); 144 €/t (2017 rahassa); 12,9 %</t>
    </r>
  </si>
  <si>
    <t>Vakaa talous</t>
  </si>
  <si>
    <r>
      <rPr>
        <b/>
        <sz val="11"/>
        <color theme="1"/>
        <rFont val="Calibri"/>
        <family val="2"/>
        <scheme val="minor"/>
      </rPr>
      <t>HSY:n talous ja taloudellinen tehokkuus (koko HSY)</t>
    </r>
    <r>
      <rPr>
        <sz val="11"/>
        <color theme="1"/>
        <rFont val="Calibri"/>
        <family val="2"/>
        <scheme val="minor"/>
      </rPr>
      <t xml:space="preserve">
14. Vuotovesien torjuntakehitysseuranta /
20. Merkittävät vuodot /
22. Taloudellinen tehokkuus ja tasapainoinen talous (vähennämme velkaantumista)</t>
    </r>
  </si>
  <si>
    <t>Kaksi ryhmää nosti talouden tunnusluvut ja tasapainoisen talouden kymmenen tärkeimmän aiheen joukkoon. Yksi ryhmä nosti Espoon suuren ylivuotokohdan poistamisen kymmenen tärkeimmän aiheen joukkoon.</t>
  </si>
  <si>
    <r>
      <rPr>
        <b/>
        <sz val="11"/>
        <color theme="0" tint="-0.499984740745262"/>
        <rFont val="Calibri"/>
        <family val="2"/>
        <scheme val="minor"/>
      </rPr>
      <t>Toimintamenot eur/as/v.</t>
    </r>
    <r>
      <rPr>
        <sz val="11"/>
        <color theme="0" tint="-0.499984740745262"/>
        <rFont val="Calibri"/>
        <family val="2"/>
        <scheme val="minor"/>
      </rPr>
      <t xml:space="preserve">
(huomioitu rahan arvo ja ilman merkittäviä kertaluonteisia eriä)
2025:145  eur /as.*
2030:135 eur /as.*
(*2021 rahan arvo)
</t>
    </r>
    <r>
      <rPr>
        <b/>
        <sz val="11"/>
        <color theme="0" tint="-0.499984740745262"/>
        <rFont val="Calibri"/>
        <family val="2"/>
        <scheme val="minor"/>
      </rPr>
      <t>Tuottavuuden nousu vuosittain vähintään 1,5 %.</t>
    </r>
  </si>
  <si>
    <r>
      <rPr>
        <b/>
        <sz val="11"/>
        <color theme="0" tint="-0.499984740745262"/>
        <rFont val="Calibri"/>
        <family val="2"/>
        <scheme val="minor"/>
      </rPr>
      <t xml:space="preserve">Tuottavuus
- Vesihuollon toimintamenot/jäsenkaupunkien asukasmäärä
- Jätehuollon toimintamenot/käsitelty jätemäärä
- Hallinnon ja tukitoimintojen toimintamenojen osuus HSY:stä </t>
    </r>
    <r>
      <rPr>
        <sz val="11"/>
        <color theme="0" tint="-0.499984740745262"/>
        <rFont val="Calibri"/>
        <family val="2"/>
        <scheme val="minor"/>
      </rPr>
      <t xml:space="preserve">
2019: 78,0 €/as.; 150 €/t; 13,7 %
2025: 74 €/as (2017 rahassa); 144 €/t (2017 rahassa); 12,9 %</t>
    </r>
  </si>
  <si>
    <r>
      <rPr>
        <b/>
        <sz val="11"/>
        <color theme="0" tint="-0.499984740745262"/>
        <rFont val="Calibri"/>
        <family val="2"/>
        <scheme val="minor"/>
      </rPr>
      <t>Taloudellinen tehokkuus</t>
    </r>
    <r>
      <rPr>
        <sz val="11"/>
        <color theme="0" tint="-0.499984740745262"/>
        <rFont val="Calibri"/>
        <family val="2"/>
        <scheme val="minor"/>
      </rPr>
      <t xml:space="preserve">
22. Taloudellinen tehokkuus ja tasapainoinen talous (vähennämme velkaantumista)</t>
    </r>
  </si>
  <si>
    <t>Kaksi ryhmää nosti talouden tunnusluvut ja tasapainoisen talouden kymmenen tärkeimmän aiheen joukkoon</t>
  </si>
  <si>
    <r>
      <rPr>
        <b/>
        <sz val="11"/>
        <color theme="0" tint="-0.499984740745262"/>
        <rFont val="Calibri"/>
        <family val="2"/>
        <scheme val="minor"/>
      </rPr>
      <t>Toimintavarmuus-indeksi, asteikolla 1-5</t>
    </r>
    <r>
      <rPr>
        <sz val="11"/>
        <color theme="0" tint="-0.499984740745262"/>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</si>
  <si>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0" tint="-0.499984740745262"/>
        <rFont val="Calibri"/>
        <family val="2"/>
        <scheme val="minor"/>
      </rPr>
      <t>Vakavien häiriötilanteiden määrä, niihin varautuminen ja hallinnan onnistuminen</t>
    </r>
    <r>
      <rPr>
        <sz val="11"/>
        <color theme="0" tint="-0.499984740745262"/>
        <rFont val="Calibri"/>
        <family val="2"/>
        <scheme val="minor"/>
      </rPr>
      <t xml:space="preserve">
2019: Häiriötilanteiden määrittely
2025: Vakavien häiriötilanteiden määrä on vähentynyt 20 %
</t>
    </r>
    <r>
      <rPr>
        <b/>
        <sz val="11"/>
        <color theme="0" tint="-0.499984740745262"/>
        <rFont val="Calibri"/>
        <family val="2"/>
        <scheme val="minor"/>
      </rPr>
      <t>Osuus HSY:n toiminta-alueen vedenkäyttäjistä, jolla vedenjakelu on varmistettu toisistaan riippumattomilla yhteyksillä</t>
    </r>
    <r>
      <rPr>
        <sz val="11"/>
        <color theme="0" tint="-0.499984740745262"/>
        <rFont val="Calibri"/>
        <family val="2"/>
        <scheme val="minor"/>
      </rPr>
      <t xml:space="preserve">
2019: 40 %
2025: 70 % Investointiohjelman mukaisten hankkeiden toteutuminen (?)
</t>
    </r>
    <r>
      <rPr>
        <b/>
        <sz val="11"/>
        <color theme="0" tint="-0.499984740745262"/>
        <rFont val="Calibri"/>
        <family val="2"/>
        <scheme val="minor"/>
      </rPr>
      <t>Riskikartan riskiluvuista laskettava indeksi</t>
    </r>
    <r>
      <rPr>
        <sz val="11"/>
        <color theme="0" tint="-0.499984740745262"/>
        <rFont val="Calibri"/>
        <family val="2"/>
        <scheme val="minor"/>
      </rPr>
      <t xml:space="preserve">
2019: Riskilukuindeksin määrittely
2025: Riskilukuindeksi pienenee</t>
    </r>
  </si>
  <si>
    <t>Korkea toimintavarmuus</t>
  </si>
  <si>
    <r>
      <rPr>
        <b/>
        <sz val="11"/>
        <color theme="0" tint="-0.499984740745262"/>
        <rFont val="Calibri"/>
        <family val="2"/>
        <scheme val="minor"/>
      </rPr>
      <t>HSY:n toimintavarmuus ja kyberturvallisuus</t>
    </r>
    <r>
      <rPr>
        <sz val="11"/>
        <color theme="0" tint="-0.499984740745262"/>
        <rFont val="Calibri"/>
        <family val="2"/>
        <scheme val="minor"/>
      </rPr>
      <t xml:space="preserve">
10. Kyberuhkan torjunta ja siihen varautuminen /
13. Toimintavarmuus, turvallisuus</t>
    </r>
  </si>
  <si>
    <t>Yksi ryhmä nosti tietoturvan ja kyberturvallisuuden kymmenen tärkeimmän aiheen joukkoon.</t>
  </si>
  <si>
    <t>Tiedolla vaikuttaja</t>
  </si>
  <si>
    <r>
      <rPr>
        <b/>
        <sz val="11"/>
        <color theme="1"/>
        <rFont val="Calibri"/>
        <family val="2"/>
        <scheme val="minor"/>
      </rPr>
      <t>HSY:n vaikutus työntekijöiden tasa-arvoon (koko HSY)</t>
    </r>
    <r>
      <rPr>
        <sz val="11"/>
        <color theme="1"/>
        <rFont val="Calibri"/>
        <family val="2"/>
        <scheme val="minor"/>
      </rPr>
      <t xml:space="preserve">
3. Palkkatasa-arvon toteutuminen: samasta työstä sama palkka sukupuolesta riippumatta /
12. Henkilöstö ja johto sekä henkilöstön vaihtuvuus, palkat ja vanhempainvapaan käyttö jaoteltuna sukupuolen ja iän mukaan</t>
    </r>
  </si>
  <si>
    <t>401-1 New employee hires and employee turnover
401-2 Benefits provided to full-time employees that are not provided to temporary or part-time employees
401-3 Parental leave
405-1 Diversity of governance bodies and employees
405-2 Ratio of basic salary and remuneration of women to men</t>
  </si>
  <si>
    <t>Yhteistyön rakentaja</t>
  </si>
  <si>
    <r>
      <rPr>
        <b/>
        <sz val="11"/>
        <color theme="1"/>
        <rFont val="Calibri"/>
        <family val="2"/>
        <scheme val="minor"/>
      </rPr>
      <t xml:space="preserve">Vaikuttaminen hankintojen kautta (?): hankinnoilla työllistäminen, harmaan talouden ja lapsityövoiman torjunta ym. </t>
    </r>
    <r>
      <rPr>
        <sz val="11"/>
        <color theme="1"/>
        <rFont val="Calibri"/>
        <family val="2"/>
        <scheme val="minor"/>
      </rPr>
      <t xml:space="preserve"> esim. tilaajavastuuseurannan kautta </t>
    </r>
    <r>
      <rPr>
        <b/>
        <sz val="11"/>
        <color theme="1"/>
        <rFont val="Calibri"/>
        <family val="2"/>
        <scheme val="minor"/>
      </rPr>
      <t>(koko HSY)</t>
    </r>
    <r>
      <rPr>
        <sz val="11"/>
        <color theme="1"/>
        <rFont val="Calibri"/>
        <family val="2"/>
        <scheme val="minor"/>
      </rPr>
      <t xml:space="preserve">
</t>
    </r>
    <r>
      <rPr>
        <sz val="11"/>
        <color theme="9" tint="-0.499984740745262"/>
        <rFont val="Calibri"/>
        <family val="2"/>
        <scheme val="minor"/>
      </rPr>
      <t>- myös hankintojen ympäristövaikutukset, esim. kiertotalouskriteerit, välilliset päästöt ja päästöjen vähentäminen sekä vaikutus luonnon monimuotoisuuteen (esim. hankinnoissa vaaditut ilmastotoimet voivat vaikuttaa negatiivisesti luonnon monimuotoisuuteen)</t>
    </r>
    <r>
      <rPr>
        <sz val="11"/>
        <color theme="1"/>
        <rFont val="Calibri"/>
        <family val="2"/>
        <scheme val="minor"/>
      </rPr>
      <t xml:space="preserve">
</t>
    </r>
    <r>
      <rPr>
        <sz val="11"/>
        <color theme="9" tint="-0.499984740745262"/>
        <rFont val="Calibri"/>
        <family val="2"/>
        <scheme val="minor"/>
      </rPr>
      <t>- hankintojen siirtäminen aiheena pois talouden alta omaksi kokonaisuudekseen, koska kattaa muitakin vastuullisuusnäkökulmia</t>
    </r>
  </si>
  <si>
    <t>Yksi ryhmä nosti harmaan talouden torjunnan kymmenen tärkeimmän aiheen joukkoon.
Yksi ryhmä nosti ILO:n vaateiden huomioinnin hankinnmoissa kymmenen tärkeimmän aiheen joukkoon.</t>
  </si>
  <si>
    <r>
      <t xml:space="preserve">ESRS S2: Workers in the value chain: 
- Other work-related rights: </t>
    </r>
    <r>
      <rPr>
        <b/>
        <sz val="11"/>
        <color theme="1"/>
        <rFont val="Calibri"/>
        <family val="2"/>
        <scheme val="minor"/>
      </rPr>
      <t>Child labour</t>
    </r>
    <r>
      <rPr>
        <sz val="11"/>
        <color theme="1"/>
        <rFont val="Calibri"/>
        <family val="2"/>
        <scheme val="minor"/>
      </rPr>
      <t>, Forced labour, Adequate housing, Water and sanitation, Privacy</t>
    </r>
  </si>
  <si>
    <t>ESRS S2: Workers in the value chain: 
- Working conditions: Secure employment, Working time, Adequate wages, Social dialogue, Freedom of association including the existence of work councils, Collective bargaining, Work-life balance, Health and safety
- Equal treatment and opportunities for all: Gender equality and equal pay for work of equal value, Training and skills development, The employment and inclusion of
persons with disabilities, Measures against violence and
harassment in the workplace, Diversity</t>
  </si>
  <si>
    <r>
      <rPr>
        <b/>
        <sz val="11"/>
        <color theme="1"/>
        <rFont val="Calibri"/>
        <family val="2"/>
        <scheme val="minor"/>
      </rPr>
      <t>Ilmastonmuutokseen liittyvät riskit ja ilmastonmuutokseen sopeutuminen HSY:ssä</t>
    </r>
    <r>
      <rPr>
        <sz val="11"/>
        <color theme="1"/>
        <rFont val="Calibri"/>
        <family val="2"/>
        <scheme val="minor"/>
      </rPr>
      <t xml:space="preserve">, mm. hulevesien hallinta </t>
    </r>
    <r>
      <rPr>
        <b/>
        <sz val="11"/>
        <color theme="1"/>
        <rFont val="Calibri"/>
        <family val="2"/>
        <scheme val="minor"/>
      </rPr>
      <t>(koko HSY, erityisesti vesi- ja jätehuolto)</t>
    </r>
    <r>
      <rPr>
        <sz val="11"/>
        <color theme="1"/>
        <rFont val="Calibri"/>
        <family val="2"/>
        <scheme val="minor"/>
      </rPr>
      <t xml:space="preserve">
</t>
    </r>
    <r>
      <rPr>
        <sz val="11"/>
        <color theme="9" tint="-0.499984740745262"/>
        <rFont val="Calibri"/>
        <family val="2"/>
        <scheme val="minor"/>
      </rPr>
      <t>- myös muun muassa vaikutus raakaveden laatuun ja HSY:n käyttämiin biologisiin prosesseihin</t>
    </r>
    <r>
      <rPr>
        <sz val="11"/>
        <color theme="1"/>
        <rFont val="Calibri"/>
        <family val="2"/>
        <scheme val="minor"/>
      </rPr>
      <t xml:space="preserve">
</t>
    </r>
  </si>
  <si>
    <t>Yksi ryhmä nosti ilmastonmuutokseen sopeutumisen kymmenen tärkeimmän aiheen joukkoon.</t>
  </si>
  <si>
    <t>ESRS E1 Climate Change: 
- Climate change adaptation and mitigation, energy</t>
  </si>
  <si>
    <r>
      <rPr>
        <b/>
        <sz val="11"/>
        <color theme="1"/>
        <rFont val="Calibri"/>
        <family val="2"/>
        <scheme val="minor"/>
      </rPr>
      <t>HSY:n vapaaehtoiset sitoumukset (koko HSY)</t>
    </r>
    <r>
      <rPr>
        <sz val="11"/>
        <color theme="1"/>
        <rFont val="Calibri"/>
        <family val="2"/>
        <scheme val="minor"/>
      </rPr>
      <t xml:space="preserve">
17. Ympäristösitoumuksien toteutuminen /
32. Green Deal toteumia esim CO2-päästöjen vähenemä /
41. Vapaaehtoiset sitoumukset, joita HSY on tehnyt /
44. HSY:n tukeman ilmastorahaston hankkeet 
(EKOenergiamaksun kautta)- mihin kohdistuneet, mitä vaikutuksia niillä haetaan?</t>
    </r>
  </si>
  <si>
    <t>Yksi ryhmä nosti Green Dealin ja yksi kestävän kaupunkielämän ohjelman kymmenen tärkeimmän aiheen joukkoon.</t>
  </si>
  <si>
    <t>Jaetaan raportille aiheittain.</t>
  </si>
  <si>
    <r>
      <rPr>
        <b/>
        <sz val="11"/>
        <color theme="1"/>
        <rFont val="Calibri"/>
        <family val="2"/>
        <scheme val="minor"/>
      </rPr>
      <t xml:space="preserve">Sähköisten asiakaskontaktien osuus kaikista asiakaskontakteista, %
</t>
    </r>
    <r>
      <rPr>
        <sz val="11"/>
        <color theme="1"/>
        <rFont val="Calibri"/>
        <family val="2"/>
        <scheme val="minor"/>
      </rPr>
      <t xml:space="preserve">2025: 75 %
2030: 80 %
</t>
    </r>
    <r>
      <rPr>
        <b/>
        <sz val="11"/>
        <color theme="1"/>
        <rFont val="Calibri"/>
        <family val="2"/>
        <scheme val="minor"/>
      </rPr>
      <t>Asiakasryhmä- ja toimintokohtainen asiakastyytyväisyys vuosittain</t>
    </r>
  </si>
  <si>
    <r>
      <rPr>
        <b/>
        <sz val="11"/>
        <color theme="1"/>
        <rFont val="Calibri"/>
        <family val="2"/>
        <scheme val="minor"/>
      </rPr>
      <t>Digitaalisten palvelujen ja asiakasviestinnän laatu 
ja käyttöaste kaikissa kanavissa (laatu = käytettävissä 24/7 ja saavutettavissa saavutettavuusdirektiivin mukaisesti)</t>
    </r>
    <r>
      <rPr>
        <sz val="11"/>
        <color theme="1"/>
        <rFont val="Calibri"/>
        <family val="2"/>
        <scheme val="minor"/>
      </rPr>
      <t xml:space="preserve">
2019: Selvityksen perusteella tehdään etenemissuunnitelma, jota lähdetään toteuttamaan. Jätehuollon operatiivisten tietojärjestelmien uusiminen v. 2018 laaditun toimintasuunnitelman mukaisesti. Sisäiset prosessit ja pelisäännöt asiakaspalvelulle sosiaalisessa mediassa luotu ja käytössä.
2025: Alle 4 % vesimittari-ilmoituksista ei digitaalisesti (muutoin kuin etäluennan tai suoraan laskutusjärjestelmään linkitetyn asiakasportaalin kautta). Alle 5 % jätepalvelutilauksista ei-digitaalisesti. Digitaalisten palvelujen käyttö ja asiakkaan siirtyminen eri viestintäkanavissa on helppoa ja nopeaa.
</t>
    </r>
    <r>
      <rPr>
        <b/>
        <sz val="11"/>
        <color theme="1"/>
        <rFont val="Calibri"/>
        <family val="2"/>
        <scheme val="minor"/>
      </rPr>
      <t>Asiakastyytyväisyys</t>
    </r>
    <r>
      <rPr>
        <sz val="11"/>
        <color theme="1"/>
        <rFont val="Calibri"/>
        <family val="2"/>
        <scheme val="minor"/>
      </rPr>
      <t xml:space="preserve">
2019: Asiakastyytyväisyyden ja asiakaskohtaamisen mittaamisen uusi malli on otettu käyttöön.
2025: Asiakastyytyväisyys paranee.</t>
    </r>
  </si>
  <si>
    <t>Sujuvat palvelut</t>
  </si>
  <si>
    <r>
      <rPr>
        <b/>
        <sz val="11"/>
        <color theme="1"/>
        <rFont val="Calibri"/>
        <family val="2"/>
        <scheme val="minor"/>
      </rPr>
      <t>HSY:n vaikutus asiakkaiden arkeen: asiakastyytyväisyys, palveluiden laatu ja sujuvuus</t>
    </r>
    <r>
      <rPr>
        <sz val="11"/>
        <color theme="1"/>
        <rFont val="Calibri"/>
        <family val="2"/>
        <scheme val="minor"/>
      </rPr>
      <t xml:space="preserve">
28. Prosessien sujuvoittaminen ja sähköisten palvelujen kehittäminen /
30. Sujuvat palvelut /
34. Asiakaspalvelun avainluvut eli kuinka hyvin palvelemme asiakkaitamme /
39. Asiakastyytyväisyys meillä on ruuhkatilanteista 
huolimatta säilynyt hyvänä</t>
    </r>
  </si>
  <si>
    <r>
      <rPr>
        <b/>
        <sz val="11"/>
        <color theme="1"/>
        <rFont val="Calibri"/>
        <family val="2"/>
        <scheme val="minor"/>
      </rPr>
      <t>Asiakaskontaktien vasteaika</t>
    </r>
    <r>
      <rPr>
        <sz val="11"/>
        <color theme="1"/>
        <rFont val="Calibri"/>
        <family val="2"/>
        <scheme val="minor"/>
      </rPr>
      <t xml:space="preserve">
2019: enintään 5 arkipäivää.
2025: Asiakaskontaktien vasteajat eri kanavien odotusarvoja vastaaviksi.
</t>
    </r>
    <r>
      <rPr>
        <b/>
        <sz val="11"/>
        <color theme="1"/>
        <rFont val="Calibri"/>
        <family val="2"/>
        <scheme val="minor"/>
      </rPr>
      <t>Reklamaatioiden vasteaika</t>
    </r>
    <r>
      <rPr>
        <sz val="11"/>
        <color theme="1"/>
        <rFont val="Calibri"/>
        <family val="2"/>
        <scheme val="minor"/>
      </rPr>
      <t xml:space="preserve">
2019: enintään 15 arkipäivää
2025: enintään 10 arkipäivää
</t>
    </r>
    <r>
      <rPr>
        <b/>
        <sz val="11"/>
        <color theme="1"/>
        <rFont val="Calibri"/>
        <family val="2"/>
        <scheme val="minor"/>
      </rPr>
      <t>Palvelujen vasteajat ja oikea-aikaisuus</t>
    </r>
    <r>
      <rPr>
        <sz val="11"/>
        <color theme="1"/>
        <rFont val="Calibri"/>
        <family val="2"/>
        <scheme val="minor"/>
      </rPr>
      <t xml:space="preserve">
2019: Liitoskohtalausunnoista tilataan 10 % sähköisesti asiakasportaalin kautta ilman puhelin- tai sähköpostikeskustelua esim. hallinnanjakosopimuksiin liittyen. Jäteastioiden tyhjennysten valituspromille 0,15 (3 vuoden keskiarvo).
2025: Liittymisen palveluiden vasteaika keskimäärin 5 viikkoa. Tavoitetaso liitoskohtalausunnolle ja liitostyölle kiinteistötyypeittäin. Jäteastioiden tyhjennysten valituspromille 0,12 (3 vuoden keskiarvo).</t>
    </r>
  </si>
  <si>
    <r>
      <rPr>
        <b/>
        <sz val="11"/>
        <color theme="1"/>
        <rFont val="Calibri"/>
        <family val="2"/>
        <scheme val="minor"/>
      </rPr>
      <t xml:space="preserve">Tiedolla johtaminen
Avoimen datan mahdollisuuksien kartoittaminen
</t>
    </r>
    <r>
      <rPr>
        <sz val="11"/>
        <color theme="1"/>
        <rFont val="Calibri"/>
        <family val="2"/>
        <scheme val="minor"/>
      </rPr>
      <t xml:space="preserve">Ei mittareita.
</t>
    </r>
  </si>
  <si>
    <t>Aktiivinen uuden teknologian hyödyntäjä</t>
  </si>
  <si>
    <r>
      <rPr>
        <b/>
        <sz val="11"/>
        <color theme="1"/>
        <rFont val="Calibri"/>
        <family val="2"/>
        <scheme val="minor"/>
      </rPr>
      <t>Omavaraisuusaste</t>
    </r>
    <r>
      <rPr>
        <sz val="11"/>
        <color theme="1"/>
        <rFont val="Calibri"/>
        <family val="2"/>
        <scheme val="minor"/>
      </rPr>
      <t xml:space="preserve">
2019: Vesihuolto 26 %; Jätehuolto 32 %.
2025: Vesihuolto 29 %; Jätehuolto 38 %.
</t>
    </r>
    <r>
      <rPr>
        <b/>
        <sz val="11"/>
        <color theme="1"/>
        <rFont val="Calibri"/>
        <family val="2"/>
        <scheme val="minor"/>
      </rPr>
      <t xml:space="preserve">Saneerausvelan määrä, laadullisen ja määrällisen tarkastelun yhdistelmä (vuotavuus, vaikuttavuus, kunto)
</t>
    </r>
    <r>
      <rPr>
        <sz val="11"/>
        <color theme="1"/>
        <rFont val="Calibri"/>
        <family val="2"/>
        <scheme val="minor"/>
      </rPr>
      <t xml:space="preserve">2019: Velka ei kasva.
2025: Saneerausvelka pienenee.
</t>
    </r>
    <r>
      <rPr>
        <b/>
        <sz val="11"/>
        <color theme="1"/>
        <rFont val="Calibri"/>
        <family val="2"/>
        <scheme val="minor"/>
      </rPr>
      <t xml:space="preserve">Hankintojen
- Tehokkuus: hankintakorin yksikköhinta eli painotettu indeksi 
- Elinkaaren aikainen kestävyys: käyttö- ja kunnossapitokustannukset sekä energiatehokkuus koko elinkaaren aikana 
</t>
    </r>
    <r>
      <rPr>
        <sz val="11"/>
        <color theme="1"/>
        <rFont val="Calibri"/>
        <family val="2"/>
        <scheme val="minor"/>
      </rPr>
      <t>2019: Indeksi laskee reaalisesti 0,5 % vuodesta 2017; Mittari määritellään.
2025: Hankintakorin kustannustaso laskee 6 % v. 2017 tasosta reaalisesti; Elinkaaren aikainen kestävyys määriteltävän mittarin mukaisesti.</t>
    </r>
  </si>
  <si>
    <r>
      <rPr>
        <b/>
        <sz val="11"/>
        <color theme="1"/>
        <rFont val="Calibri"/>
        <family val="2"/>
        <scheme val="minor"/>
      </rPr>
      <t>Osaamisen, muutoskyvykkyyden ja yhteistyön indeksi:
Henkilöstökyselyn neljän kysymyksen keskiarvo</t>
    </r>
    <r>
      <rPr>
        <sz val="11"/>
        <color theme="1"/>
        <rFont val="Calibri"/>
        <family val="2"/>
        <scheme val="minor"/>
      </rPr>
      <t xml:space="preserve">
1. HSY:llä panostamme henkilöstön kehittymiseen riittävästi.
2. HSY on kehittyvä ja uudistuva organisaatio.
3. Henkilöstöä kuunnellaan riittävästi toiminnan kehittämisessä.
4. Yhteistyö eri yksiköiden välillä on sujuvaa. 
2021: 3,25
2025: 3,5
2030: 4,0</t>
    </r>
  </si>
  <si>
    <r>
      <rPr>
        <b/>
        <sz val="11"/>
        <color theme="1"/>
        <rFont val="Calibri"/>
        <family val="2"/>
        <scheme val="minor"/>
      </rPr>
      <t xml:space="preserve">Osaamisen kehittäminen
Työtä uudella tyylillä -kokonaisuus
Sisäinen asiakkuus
</t>
    </r>
    <r>
      <rPr>
        <sz val="11"/>
        <color theme="1"/>
        <rFont val="Calibri"/>
        <family val="2"/>
        <scheme val="minor"/>
      </rPr>
      <t>Ei mittareita.</t>
    </r>
  </si>
  <si>
    <t>Tämä tärkeä</t>
  </si>
  <si>
    <t xml:space="preserve">33. Käyttövoimatiedot, MyDiesel yms </t>
  </si>
  <si>
    <t>36. HSY:n hankintojen vaikutus lapsityövoiman ym. torjuntaan: ILO:n vaateiden huomiointi hankinnoissa</t>
  </si>
  <si>
    <t>Yksi ryhmä nosti ILO:n vaateiden huomioinnin hankinnmoissa kymmenen tärkeimmän aiheen joukkoon.</t>
  </si>
  <si>
    <t>408-1 Operations and suppliers at significant risk for incidents of child labor
409-1 Operations and suppliers at significant risk for incidents of forced or compulsory labor</t>
  </si>
  <si>
    <t>38. Veden käyttö/kulutus</t>
  </si>
  <si>
    <t>40. Asukkaiden ja yritysten neuvonnan laajentaminen ja vahvistaminen kiertotalouden, ilmanlaadun, ilmastokestävän asumisen saralla.</t>
  </si>
  <si>
    <t>42. Mahdollisimman yhtenäinen 
vastuullisuustarkastelutyökalu eri toimi- ja tulosalueille oman strategisen työn tueksi.</t>
  </si>
  <si>
    <t>43. Toimittajien taloudellisen valmiuden huomiointi ko. hankintakohteessa</t>
  </si>
  <si>
    <t>46. Hankinnoilla työllistäminen</t>
  </si>
  <si>
    <t>Blominmäki: kaksi ryhmää nosti kymmenen tärkeimmän aiheen joukkoon.</t>
  </si>
  <si>
    <t>Sairauspoissaolot: yksi ryhmä nosti kymmenen tärkeimmän aiheen joukkoon.</t>
  </si>
  <si>
    <t>HSY:n toimet ilmanlaadun parantamiseksi: yksi ryhmä nosti kymmenen tärkeimmän aiheen joukkoon.</t>
  </si>
  <si>
    <t>Tuulettuva jäteastia -case: yksi ryhmä nosti kymmenen tärkeimmän aiheen joukkoon.</t>
  </si>
  <si>
    <t>Asiakas- ja sidosryhmätyytyväisyys: yksi ryhmä nosti kymmenen tärkeimmän aiheen joukkoon.</t>
  </si>
  <si>
    <t>Ei ole julkistettu.</t>
  </si>
  <si>
    <t>101-4</t>
  </si>
  <si>
    <t>101-5</t>
  </si>
  <si>
    <t>101-6</t>
  </si>
  <si>
    <t>101-7</t>
  </si>
  <si>
    <t>101-8</t>
  </si>
  <si>
    <t>305-6</t>
  </si>
  <si>
    <t>305-7</t>
  </si>
  <si>
    <t>Ks. LIITE 2 HSY:n strategian valmisteluprosessin kuvaus.</t>
  </si>
  <si>
    <t>Ks. energiankulutustietomme vastuullisuusraportin kpleesta 2.1 ja KHK-päästöjen laskentatapa kpleesta 8.3. 
Raportoimme scope 1, 2 ja osittain scope 3 -päästöt. Raportoimme erikseen Scope 1 -prosessipäästöt sekä yhdessä scope 1 -energiapäästöt ja scope 2 -energiapäästöt (yhdistävänä tekijänä energian käyttö). Lisäksi raportoimme toiminnan kannalta keskeiset scope 3 -päästöt, mutta emme GRI:n vaatimalla erottelulla. Raportointiin sisällyttämämme kaasut ja lähtövuosi löytyvät ohjelmadokumentista. Erillinen menetelmäkuvaus, jossa tarkempia tietoja päästökertoimista, metodologiasta, oletuksista ja laskentatavoista saatavilla pyydettäessä. 
Kummankaan standardin kriteerit eivät toteudu aivan täsmälleen nykyisen seurattavan ja julkisesti raportoitavan KHK-päästömittarimme osalta.
Emme tuota päästökauppasektorille kuuluvia päästöjä.
Raportoimme päästömme market-based-metodilla: käytämme alkuperätakuuvarmennettua ja Ekoenergia-sertifioitua sähköä. Emme raportoi päästöjämme location-based-metodilla.
Emme ole laskeneet nettotuloihin perustuvaa energiaintensiteettiä.
Laskemme enrgiaintensiteettejä toimala- tai toimintokohaisesti, esim. päästöt suhteessa jätemääriin (tonnit) tai tuotettua puhdasta vettä tai käsiteltyä jätevettä (kuutiot) kohden.</t>
  </si>
  <si>
    <t xml:space="preserve">Ks. hiilinielumme vastuullisuusraportin kpleesta 2.1.
Olemme raportoineet esim. pyrolyysi-koetoimintalaitoksen tuotantoon liittyvän hiilen sidonnan CO2-määrinä. Laskentamenetelmätapaa tai metodologiaa ei kuitenkaan ole varmennettu emmekä saa tuotannosta päästökrediittejä.
Kuvaamme päästölaskennassamme kokonaispäästöjemme muutosta ja tuomme esiin erilaisten päästölähteiden vaikutuksia ja muutoksia. Emme kuitenkaan raportoi joka vuosi järjestelmällisesti kaikkia päästölähteitämme erikseen.
</t>
  </si>
  <si>
    <t>tunnistetut ESRS aiheet (vuoden 2023 raportissa raportoitiin vain soveltaen ESRS E1 Climate Change)</t>
  </si>
  <si>
    <t>Kpl 2.1</t>
  </si>
  <si>
    <t>Kpleet 1.2, 2.3 ja 2.4</t>
  </si>
  <si>
    <t>Kpl 2.3</t>
  </si>
  <si>
    <t>Kpleet 2.2 ja 8.3</t>
  </si>
  <si>
    <t>Kpleet 1.2, 2.2, 2.4 ja 8.3</t>
  </si>
  <si>
    <t>Kpleet 2.2 ja 8.4</t>
  </si>
  <si>
    <t>Vertaa vuonna 2024 raportoituihin vuotta 2023 koskeviin aiheisiin</t>
  </si>
  <si>
    <r>
      <t>Hiilineutraaliusohjelmamme</t>
    </r>
    <r>
      <rPr>
        <vertAlign val="superscript"/>
        <sz val="11"/>
        <color theme="1"/>
        <rFont val="Calibri"/>
        <family val="2"/>
        <scheme val="minor"/>
      </rPr>
      <t>1</t>
    </r>
    <r>
      <rPr>
        <sz val="11"/>
        <color theme="1"/>
        <rFont val="Calibri"/>
        <family val="2"/>
        <scheme val="minor"/>
      </rPr>
      <t xml:space="preserve"> (Ks. LIITE 3) sisältää ilmastotavoitteemme, ilmastotyömme painopisteet sekä keskeiset toimenpidekokonaisuudet. Ohjelma on osa strategiakokonaisuuttamme ja se on johtomme, hallituksemme ja omistajakuntiemme hyväksymä ja linjassa liiketoimintastrategiamme ja taloudellisen suunnittelumme kanssa.
Ohjelman etenemistä seurataan säännöllisesti esim. strategisen mittarin kautta ja muilla tunnusluvuilla. Vuositasolla etenemistä seurataan HSY:n johdon toimisesta osavuosikatsauksissa ja erillisissä strategiakatselmuksissa. Myös HSY:n hallitus seuraa ohjelman etenemistä vuosittain. Tilinpäätösdokumentti ottaa kantaa strategiaohjelmien edistymiseeen, ja ohjelman etenemistä seurataan myös vastuullisuusraportissa.
Ohjelmassa ei suoraan viitata Pariisin sopimuksen tavoitteisiin eikä ohjelman sisältöä tai onnistumista arvioida suoraan suhteessa niihin. Olemme kuntatoimijana kuitenkin sidoksissa kansalliseen ilmastopolitiikkaan. Tätä kautta Pariisin sopimuksen 1,5 asteen tavoite vaikuttaa ilmastotavoitteisiimme.
Ohjelmalla ei lähtökohtaisesti ole erillistä budjettia, vaan rahoitamme sen toimia yleisestä budjetistamme. Ohjelmalle on kuitenkin tehty viitteellinen budjetti, joka tuo esiin käytettäviä panoksia, suunniteltuja toimenpiteitä ja niillä tavoiteltavia vaikutuksia. 
Olemme tehneet joitain laskelmia tuotteisiimme sitoutuneesta hiilestä, mutta lähtökohtana on ollut ennen kaikkea alkuainehiilen kiertokulku biojakeissa.</t>
    </r>
  </si>
  <si>
    <r>
      <t>Ilmastonmuutoksen vaikutusten torjuntaan ja sopeutumiseen liittyvät linjauksemme ja suunnitelmamme löytyvät sekä vanhoista että uudesta strategiastamme ja sen ohjelmista. Asetimme esimerkiksi hiilineutraaliustavoitteemme</t>
    </r>
    <r>
      <rPr>
        <vertAlign val="superscript"/>
        <sz val="11"/>
        <color theme="1"/>
        <rFont val="Calibri"/>
        <family val="2"/>
        <scheme val="minor"/>
      </rPr>
      <t>2</t>
    </r>
    <r>
      <rPr>
        <sz val="11"/>
        <color theme="1"/>
        <rFont val="Calibri"/>
        <family val="2"/>
        <scheme val="minor"/>
      </rPr>
      <t xml:space="preserve"> 2030 jo vuonna 2018. Toimintamme keskittyy muutenkin vahvasti kiertotalouteen ja resurssien - mm. jätteiden sisältämän energian - tehokkaaseen hyödyntämiseen ja roolimme kautta meillä on hyvä mahdollisuus toteuttaa vesi- ja jätehuoltoa resurssitehokkaasti (myös energian osalta). Oma uusiutuvan energian tuotantomme on mahdollistanut fossiilisista polttoaineista luopumisen, ja tuemme toiminnallamme myös pääkaupunkiseudun energiamurrosta (mm. jätevesilämpö, sekajätteen keräys polttoon, puun toimitus energiahyötykäyttöön). Riskit ja mahdollisuudet sisältyvät strategiaamme toimintaympäristön analyysin kautta.</t>
    </r>
  </si>
  <si>
    <t>Ks. energiankulutustietomme vastuullisuusraportin kpleesta 2.1 ja liitteestä 3 Hiilineutraaliusohjelmamme ja teemaan liittyvä kehittämistoimintamme.
Seuraamme kokonaisenergiankulutustamme ja raportoimme kulutuksen kaikki energianlähteet huomioiden. Joskin raportointitapamme eroaa jossain määrin standardissa kuvatusta. Esim. raportoimme polttoaineemme erikseen ja kokonaisuudesta voidaan erotella bio- ja raaköljypohjainen osuus, biokaasu ja maakaasu; käyttämämme kaukolämpö on sekoitus bioperäistä ja fossiilista lämpöä; erottelemme laskelmissamme uusiutuvan sähkön, ja ostamamme kaukokylmä on uusiutuvaa. 
Esimerkiksi uusiutuvaa energiaa koskevat jaottelut ovat löydettävissä avoimen datan palvelustamme saatavasta aineistosta.
Emme käytä ydinenergiaa.
Jaottelemme energiankulutuksemme ja yllä kuvatut tunnusluvut jätevedenpuhdistuksen, puhtaan veden tuotannon ja jakelun sekä jätehuollon toimintoihin, käytännössä jopa laitos-/kohdetasolle asti. Emme kuitenkaan ole laskeneet nettotuloihin perustuvaa energiaintensiteettiä. 
Muut selitteet, ks. vastuullisuusraportti kpl 8.3 ja LIITE 3 Hiilineutraaliusohjelmamme ja teemaan liittyvä kehittämistyö.</t>
  </si>
  <si>
    <t>Olennaisuusanalyysi: 
vuotta 2022 koskevien äänestys- ja työpajatulosten hienosäätö vuotta 2023 koskevaan raporttiin (pysyi samana vuosia 2024 ja 2025 koskevissa raporteissa)</t>
  </si>
  <si>
    <t>Vertaa vuonna 2025 raportoituihin vuotta 2024 koskeviin aiheisiin</t>
  </si>
  <si>
    <t>Helsinki Region Environmental Services HSY has reported in accordance with the GRI Standards for the period from 1 January 2025 to 31 December 2025.</t>
  </si>
  <si>
    <t>Tilinpäätös 2025</t>
  </si>
  <si>
    <t>Henkilöstökertomus 2025</t>
  </si>
  <si>
    <t>Raporointijakso: 2025, sama kuin taloudellisessa raportoinnissa</t>
  </si>
  <si>
    <t>Vastuullisuusraportti 2025</t>
  </si>
  <si>
    <t>Vastuullisuusraportti 2025 ja sen liite 3 Hiilineutraaliusohjelmamme ja teemaan liittyvä kehittämistoimintamme, tämä liite</t>
  </si>
  <si>
    <t>Jätevedenpuhdistus pääkapunkiseudulla 2025 -raportti</t>
  </si>
  <si>
    <t xml:space="preserve">1) Päästöjen vähentämiseen tähtäävä strateginen ohjelmamme on nimeltään hiilineutraaliusohjelma ja HSY:llä on voimassa oleva hiilineutraaliustavoite. Syksystä 2026 alkaen sovellettava Vihreän siirtymän kuluttajasuojadirektiivi asettaa kuitenkin uusia rajoitteita esim. hiilineutraaliusväittämien käytölle. Pyrimme muuttuneen lainsäädännön myötä korostamaan ilmastotavoitteissamme ennemmin mitattavia päästövähennystasoja ja niiden saavuttamiseksi tehtyjä toimenpiteitä. </t>
  </si>
  <si>
    <t xml:space="preserve">Tavoitteemme löytyvät strategiastamme ja sen alaisista ohjelmista. Olemme esimerkiksi asettaneet tavoitetasot CO2-ekv-päästöillemme vuosille 2025 ja 2030 hiilineutraaliusohjelmassamme. Ohjelma sisältää myös hiilensidontakeinoja, joiden vaikutukset on huomioitu päästövähennyspolkumme laadinnassa.
Seurannan kattavuus, ks. vastuullisuusraportti kpl 8.3 ja LIITE 3 Hiilineutraaliusohjelmamme ja teemaan liittyvä kehittämistyö.
KHK-päästötavoitteemme, seurantamenetelmämme ja vaikutusten arviointimme perustuvat asianmukaiseen ja tieteellisen tarkastelun kestävään määrittelyyn. Päästöjemme määritys ja niiden vähentäminen perustuvat GWP -viitekehykseen. Tavoitteellamme ei ole ulkopuolista arviointia eikä sen  taustalla ole suoraan toimialakohtaista päästövähennyspolkua tai -tavoitetta. Olemme kuntatoimijana kuitenkin sidoksissa kansalliseen ilmastopolitiikkaan. Tätä kautta Pariisin sopimuksen 1,5 asteen tavoite vaikuttaa ilmastotavoitteisiimme. Toimialamme päästöt myös kuuluvat taakanjakosektorin päästöihin. Taakanjakoektorin tavoitteena on puolittaa päästöt vuodesta 2005 vuoteen 2030. HSY:llä ei ole käytettävissä vuoden 2005 päästötietoja, mutta päästömme ovat vähentyneet jo  66 prosenttia vuodesta 2015 ja 63 prosenttia vuodesta 2016. 
Päästövähennyksemme vertailuvuosi 2016 kiinnitettiin strategiatyön yhteydessä vuonna 2022 tavoitteidemme kunnianhimoisuuden takaamiseksi. Olemme vähentäneet päästöjämme paljon jo ennen vuotta 2016, joten myöhäinen vertailuvuosi takasi tiukemmat tavoitteet. Myös se, että muilla strategian mittareilla oli sama lähtövuosi, vaikutti vertailuvuoden valintaan.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</si>
</sst>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
      <u/>
      <sz val="11"/>
      <color theme="1"/>
      <name val="Calibri"/>
      <family val="2"/>
      <scheme val="minor"/>
    </font>
    <font>
      <sz val="8"/>
      <name val="Calibri"/>
      <family val="2"/>
      <scheme val="minor"/>
    </font>
    <font>
      <sz val="11"/>
      <color theme="0" tint="-0.499984740745262"/>
      <name val="Calibri"/>
      <family val="2"/>
      <scheme val="minor"/>
    </font>
    <font>
      <b/>
      <sz val="11"/>
      <color theme="0" tint="-0.499984740745262"/>
      <name val="Calibri"/>
      <family val="2"/>
      <scheme val="minor"/>
    </font>
    <font>
      <sz val="11"/>
      <color theme="9" tint="-0.499984740745262"/>
      <name val="Calibri"/>
      <family val="2"/>
      <scheme val="minor"/>
    </font>
    <font>
      <b/>
      <sz val="18"/>
      <color theme="1"/>
      <name val="Calibri"/>
      <family val="2"/>
      <scheme val="minor"/>
    </font>
    <font>
      <sz val="11"/>
      <name val="Calibri"/>
      <family val="2"/>
      <scheme val="minor"/>
    </font>
    <font>
      <vertAlign val="superscript"/>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7F7F7"/>
        <bgColor indexed="64"/>
      </patternFill>
    </fill>
    <fill>
      <patternFill patternType="solid">
        <fgColor rgb="FFEAEAEA"/>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5" fillId="0" borderId="0" applyNumberFormat="0" applyFill="0" applyBorder="0" applyAlignment="0" applyProtection="0"/>
  </cellStyleXfs>
  <cellXfs count="168">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0" fillId="3" borderId="0" xfId="0" applyFill="1"/>
    <xf numFmtId="0" fontId="10" fillId="6" borderId="1"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16" fillId="2" borderId="0" xfId="0" applyFont="1" applyFill="1"/>
    <xf numFmtId="0" fontId="11" fillId="0" borderId="12"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15" xfId="0" applyFont="1" applyBorder="1" applyAlignment="1">
      <alignment vertical="top" wrapText="1"/>
    </xf>
    <xf numFmtId="0" fontId="5" fillId="0" borderId="1"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xf>
    <xf numFmtId="0" fontId="18" fillId="3" borderId="0" xfId="0" applyFont="1" applyFill="1" applyAlignment="1">
      <alignment wrapText="1"/>
    </xf>
    <xf numFmtId="0" fontId="22" fillId="3" borderId="0" xfId="0" applyFont="1" applyFill="1" applyAlignment="1">
      <alignment wrapText="1"/>
    </xf>
    <xf numFmtId="0" fontId="17" fillId="3" borderId="0" xfId="0" applyFont="1" applyFill="1" applyAlignment="1">
      <alignment vertical="center"/>
    </xf>
    <xf numFmtId="0" fontId="17" fillId="3" borderId="0" xfId="0" applyFont="1" applyFill="1"/>
    <xf numFmtId="0" fontId="23" fillId="3" borderId="0" xfId="1" applyFont="1" applyFill="1" applyAlignment="1"/>
    <xf numFmtId="0" fontId="23" fillId="3" borderId="0" xfId="1" applyFont="1" applyFill="1"/>
    <xf numFmtId="0" fontId="15" fillId="0" borderId="1" xfId="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 fillId="10" borderId="1" xfId="0" applyFont="1" applyFill="1" applyBorder="1" applyAlignment="1">
      <alignmen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12" borderId="1" xfId="0" applyFill="1" applyBorder="1" applyAlignment="1">
      <alignment vertical="top" wrapText="1"/>
    </xf>
    <xf numFmtId="0" fontId="15" fillId="0" borderId="15" xfId="1" applyBorder="1" applyAlignment="1">
      <alignment vertical="top" wrapText="1"/>
    </xf>
    <xf numFmtId="0" fontId="5" fillId="0" borderId="12" xfId="0" applyFont="1" applyBorder="1" applyAlignment="1">
      <alignment vertical="top"/>
    </xf>
    <xf numFmtId="0" fontId="0" fillId="13" borderId="1" xfId="0" applyFill="1" applyBorder="1" applyAlignment="1">
      <alignment vertical="top" wrapText="1"/>
    </xf>
    <xf numFmtId="0" fontId="0" fillId="0" borderId="1" xfId="0" applyBorder="1" applyAlignment="1">
      <alignment horizontal="left" vertical="top" wrapText="1"/>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5" fillId="0" borderId="12" xfId="0" applyFont="1" applyBorder="1" applyAlignment="1">
      <alignment vertical="top" wrapText="1"/>
    </xf>
    <xf numFmtId="0" fontId="16" fillId="0" borderId="1" xfId="0" applyFont="1" applyBorder="1" applyAlignment="1">
      <alignment vertical="top" wrapText="1"/>
    </xf>
    <xf numFmtId="49" fontId="16" fillId="0" borderId="15" xfId="0" applyNumberFormat="1" applyFont="1" applyBorder="1" applyAlignment="1">
      <alignment vertical="top" wrapText="1"/>
    </xf>
    <xf numFmtId="0" fontId="16" fillId="0" borderId="1" xfId="0" applyFont="1" applyBorder="1" applyAlignment="1">
      <alignment vertical="top"/>
    </xf>
    <xf numFmtId="0" fontId="5" fillId="0" borderId="13" xfId="0" applyFont="1" applyBorder="1" applyAlignment="1">
      <alignment vertical="top" wrapText="1"/>
    </xf>
    <xf numFmtId="0" fontId="15" fillId="0" borderId="1" xfId="1" applyBorder="1" applyAlignment="1">
      <alignment vertical="top"/>
    </xf>
    <xf numFmtId="2" fontId="0" fillId="0" borderId="1" xfId="0" applyNumberFormat="1" applyBorder="1" applyAlignment="1">
      <alignment horizontal="center" vertical="top" wrapText="1"/>
    </xf>
    <xf numFmtId="0" fontId="28" fillId="0" borderId="1" xfId="0" applyFont="1" applyBorder="1" applyAlignment="1">
      <alignment vertical="top" wrapText="1"/>
    </xf>
    <xf numFmtId="0" fontId="28" fillId="13" borderId="1" xfId="0" applyFont="1" applyFill="1" applyBorder="1" applyAlignment="1">
      <alignment vertical="top" wrapText="1"/>
    </xf>
    <xf numFmtId="0" fontId="28" fillId="0" borderId="1" xfId="0" applyFont="1" applyBorder="1" applyAlignment="1">
      <alignment horizontal="center" vertical="top" wrapText="1"/>
    </xf>
    <xf numFmtId="49" fontId="0" fillId="0" borderId="0" xfId="0" applyNumberFormat="1"/>
    <xf numFmtId="49" fontId="0" fillId="0" borderId="0" xfId="0" applyNumberFormat="1" applyAlignment="1">
      <alignment vertical="top" wrapText="1"/>
    </xf>
    <xf numFmtId="49" fontId="1" fillId="0" borderId="0" xfId="0" applyNumberFormat="1" applyFont="1" applyAlignment="1">
      <alignment vertical="top" wrapText="1"/>
    </xf>
    <xf numFmtId="49" fontId="0" fillId="14" borderId="0" xfId="0" applyNumberFormat="1" applyFill="1" applyAlignment="1">
      <alignment vertical="top" wrapText="1"/>
    </xf>
    <xf numFmtId="49" fontId="0" fillId="14" borderId="0" xfId="0" applyNumberFormat="1" applyFill="1"/>
    <xf numFmtId="0" fontId="0" fillId="14" borderId="0" xfId="0" applyFill="1" applyAlignment="1">
      <alignment vertical="top" wrapText="1"/>
    </xf>
    <xf numFmtId="49" fontId="1" fillId="15" borderId="0" xfId="0" applyNumberFormat="1" applyFont="1" applyFill="1" applyAlignment="1">
      <alignment vertical="top" wrapText="1"/>
    </xf>
    <xf numFmtId="49" fontId="1" fillId="15" borderId="0" xfId="0" applyNumberFormat="1" applyFont="1" applyFill="1" applyAlignment="1">
      <alignment vertical="top"/>
    </xf>
    <xf numFmtId="49" fontId="1" fillId="16" borderId="0" xfId="0" applyNumberFormat="1" applyFont="1" applyFill="1" applyAlignment="1">
      <alignment vertical="top" wrapText="1"/>
    </xf>
    <xf numFmtId="49" fontId="0" fillId="16" borderId="0" xfId="0" applyNumberFormat="1" applyFill="1" applyAlignment="1">
      <alignment vertical="top" wrapText="1"/>
    </xf>
    <xf numFmtId="49" fontId="0" fillId="16" borderId="0" xfId="0" applyNumberFormat="1" applyFill="1"/>
    <xf numFmtId="49" fontId="32" fillId="14" borderId="0" xfId="0" applyNumberFormat="1" applyFont="1" applyFill="1" applyAlignment="1">
      <alignment vertical="top" wrapText="1"/>
    </xf>
    <xf numFmtId="0" fontId="32" fillId="0" borderId="1" xfId="0" applyFont="1" applyBorder="1" applyAlignment="1">
      <alignment vertical="top" wrapText="1"/>
    </xf>
    <xf numFmtId="0" fontId="32" fillId="0" borderId="1" xfId="1" applyFont="1" applyBorder="1" applyAlignment="1">
      <alignment vertical="top" wrapText="1"/>
    </xf>
    <xf numFmtId="0" fontId="5" fillId="0" borderId="14" xfId="0" applyFont="1" applyBorder="1" applyAlignment="1">
      <alignment vertical="top"/>
    </xf>
    <xf numFmtId="0" fontId="5" fillId="0" borderId="10" xfId="0" applyFont="1" applyBorder="1" applyAlignment="1">
      <alignment vertical="top"/>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3" fillId="0" borderId="7" xfId="0" applyFont="1" applyBorder="1" applyAlignment="1">
      <alignment vertical="top" wrapText="1"/>
    </xf>
    <xf numFmtId="0" fontId="3" fillId="0" borderId="4" xfId="0" applyFont="1" applyBorder="1" applyAlignment="1">
      <alignment vertical="top" wrapText="1"/>
    </xf>
    <xf numFmtId="0" fontId="10" fillId="6" borderId="5" xfId="0" applyFont="1" applyFill="1" applyBorder="1" applyAlignment="1">
      <alignment vertical="center" wrapText="1"/>
    </xf>
    <xf numFmtId="0" fontId="10" fillId="6" borderId="8" xfId="0" applyFont="1" applyFill="1" applyBorder="1" applyAlignment="1">
      <alignment vertical="center" wrapText="1"/>
    </xf>
    <xf numFmtId="0" fontId="3" fillId="0" borderId="6" xfId="0" applyFont="1" applyBorder="1" applyAlignment="1">
      <alignment vertical="top" wrapText="1"/>
    </xf>
    <xf numFmtId="0" fontId="3" fillId="0" borderId="3" xfId="0" applyFont="1" applyBorder="1" applyAlignment="1">
      <alignment vertical="top" wrapText="1"/>
    </xf>
    <xf numFmtId="0" fontId="10" fillId="6" borderId="5"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3" fillId="0" borderId="15"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5" xfId="0" applyFont="1" applyBorder="1" applyAlignment="1">
      <alignment vertical="top"/>
    </xf>
    <xf numFmtId="0" fontId="5" fillId="0" borderId="13" xfId="0" applyFont="1" applyBorder="1" applyAlignment="1">
      <alignment vertical="top"/>
    </xf>
    <xf numFmtId="0" fontId="5" fillId="0" borderId="12" xfId="0" applyFont="1" applyBorder="1" applyAlignment="1">
      <alignment vertical="top"/>
    </xf>
    <xf numFmtId="0" fontId="10" fillId="6" borderId="15" xfId="0" applyFont="1" applyFill="1" applyBorder="1" applyAlignment="1">
      <alignment vertical="center" wrapText="1"/>
    </xf>
    <xf numFmtId="0" fontId="10" fillId="6" borderId="12" xfId="0" applyFont="1" applyFill="1" applyBorder="1" applyAlignment="1">
      <alignment vertical="center"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10" fillId="6" borderId="15"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xf numFmtId="0" fontId="5" fillId="0" borderId="14" xfId="0" applyFont="1" applyBorder="1"/>
    <xf numFmtId="0" fontId="5" fillId="0" borderId="10" xfId="0" applyFont="1" applyBorder="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xf numFmtId="0" fontId="4" fillId="4" borderId="10" xfId="0" applyFont="1" applyFill="1" applyBorder="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Alignment="1">
      <alignment horizontal="center" wrapText="1"/>
    </xf>
    <xf numFmtId="0" fontId="3" fillId="7" borderId="3" xfId="0" applyFont="1" applyFill="1" applyBorder="1" applyAlignment="1">
      <alignment horizontal="center" wrapText="1"/>
    </xf>
    <xf numFmtId="0" fontId="11" fillId="0" borderId="15"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4" fillId="7" borderId="2" xfId="0" applyFont="1" applyFill="1" applyBorder="1" applyAlignment="1">
      <alignment horizontal="center" vertical="center" wrapText="1"/>
    </xf>
    <xf numFmtId="0" fontId="14" fillId="7" borderId="0" xfId="0" applyFont="1" applyFill="1" applyAlignment="1">
      <alignment horizontal="center" vertical="center"/>
    </xf>
    <xf numFmtId="0" fontId="14" fillId="7" borderId="3"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1" xfId="0" applyFont="1" applyFill="1" applyBorder="1" applyAlignment="1">
      <alignment horizontal="center" vertical="center"/>
    </xf>
    <xf numFmtId="0" fontId="10" fillId="8" borderId="1" xfId="0" applyFont="1" applyFill="1" applyBorder="1" applyAlignment="1">
      <alignment horizontal="left" vertical="center" wrapText="1"/>
    </xf>
    <xf numFmtId="0" fontId="21" fillId="4" borderId="0" xfId="0" applyFont="1" applyFill="1" applyAlignment="1">
      <alignment horizontal="left" wrapText="1"/>
    </xf>
    <xf numFmtId="0" fontId="17" fillId="3" borderId="0" xfId="0" applyFont="1" applyFill="1" applyAlignment="1">
      <alignment horizontal="left" vertical="top" wrapText="1"/>
    </xf>
    <xf numFmtId="0" fontId="20" fillId="4" borderId="0" xfId="0" applyFont="1" applyFill="1" applyAlignment="1">
      <alignment horizontal="left" vertical="top" wrapText="1"/>
    </xf>
    <xf numFmtId="0" fontId="19" fillId="3" borderId="0" xfId="0" applyFont="1" applyFill="1" applyAlignment="1">
      <alignment horizontal="left" vertical="top" wrapText="1"/>
    </xf>
    <xf numFmtId="0" fontId="20" fillId="4" borderId="0" xfId="0" applyFont="1" applyFill="1" applyAlignment="1">
      <alignment horizontal="left" wrapText="1"/>
    </xf>
    <xf numFmtId="0" fontId="31" fillId="9" borderId="5" xfId="0" applyFont="1" applyFill="1" applyBorder="1" applyAlignment="1">
      <alignment horizontal="left" vertical="center" wrapText="1"/>
    </xf>
    <xf numFmtId="0" fontId="31" fillId="9" borderId="6" xfId="0" applyFont="1" applyFill="1" applyBorder="1" applyAlignment="1">
      <alignment horizontal="left" vertical="center" wrapText="1"/>
    </xf>
    <xf numFmtId="0" fontId="31" fillId="9" borderId="2"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9" borderId="8" xfId="0" applyFont="1" applyFill="1" applyBorder="1" applyAlignment="1">
      <alignment horizontal="left" vertical="center" wrapText="1"/>
    </xf>
    <xf numFmtId="0" fontId="31" fillId="9" borderId="11" xfId="0" applyFont="1" applyFill="1" applyBorder="1" applyAlignment="1">
      <alignment horizontal="left" vertical="center" wrapText="1"/>
    </xf>
    <xf numFmtId="0" fontId="15" fillId="0" borderId="5" xfId="1" applyBorder="1" applyAlignment="1">
      <alignment horizontal="left" vertical="center" wrapText="1"/>
    </xf>
    <xf numFmtId="0" fontId="15" fillId="0" borderId="7" xfId="1" applyBorder="1" applyAlignment="1">
      <alignment horizontal="left" vertical="center" wrapText="1"/>
    </xf>
    <xf numFmtId="0" fontId="15" fillId="0" borderId="6" xfId="1" applyBorder="1" applyAlignment="1">
      <alignment horizontal="left" vertical="center" wrapText="1"/>
    </xf>
  </cellXfs>
  <cellStyles count="2">
    <cellStyle name="Hyperlinkki" xfId="1" builtinId="8"/>
    <cellStyle name="Normaali" xfId="0" builtinId="0"/>
  </cellStyles>
  <dxfs count="0"/>
  <tableStyles count="0" defaultTableStyle="TableStyleMedium9" defaultPivotStyle="PivotStyleLight16"/>
  <colors>
    <mruColors>
      <color rgb="FF23559F"/>
      <color rgb="FFF7F7F7"/>
      <color rgb="FFEAEAEA"/>
      <color rgb="FFEDEDED"/>
      <color rgb="FF9DB3D3"/>
      <color rgb="FFE3E4E5"/>
      <color rgb="FFD9E2EE"/>
      <color rgb="FF4F74AE"/>
      <color rgb="FF004075"/>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hsy.fi/hsy/paatoksenteko/" TargetMode="External"/><Relationship Id="rId18" Type="http://schemas.openxmlformats.org/officeDocument/2006/relationships/hyperlink" Target="https://www.hsy.fi/globalassets/ymparistotieto/tiedostot/hsy-tasa-arvo--ja-yhdenvertaisuussuunnitelma-2024-2025-v1-2.pdf" TargetMode="External"/><Relationship Id="rId26" Type="http://schemas.openxmlformats.org/officeDocument/2006/relationships/hyperlink" Target="https://www.hsy.fi/hsy/eettiset-ohjeet-toimittajille-ja-yhteistyokumppaneille/" TargetMode="External"/><Relationship Id="rId39" Type="http://schemas.openxmlformats.org/officeDocument/2006/relationships/hyperlink" Target="https://www.hsy.fi/498e80/globalassets/hsy/tiedostot/hsy-tilinpaatos-2025.pdf" TargetMode="External"/><Relationship Id="rId21" Type="http://schemas.openxmlformats.org/officeDocument/2006/relationships/hyperlink" Target="https://www.hsy.fi/jatteet-ja-kierratys/materiaalivirrat/" TargetMode="External"/><Relationship Id="rId34" Type="http://schemas.openxmlformats.org/officeDocument/2006/relationships/hyperlink" Target="https://www.hsy.fi/globalassets/ymparistotieto/tiedostot/hsy-tasa-arvo--ja-yhdenvertaisuussuunnitelma-2024-2025-v1-2.pdf" TargetMode="External"/><Relationship Id="rId42" Type="http://schemas.openxmlformats.org/officeDocument/2006/relationships/hyperlink" Target="https://www.hsy.fi/498e80/globalassets/hsy/tiedostot/hsy-tilinpaatos-2025.pdf" TargetMode="External"/><Relationship Id="rId47" Type="http://schemas.openxmlformats.org/officeDocument/2006/relationships/hyperlink" Target="https://julkaisu.hsy.fi/kopio-henkilostokertomus-2024.html" TargetMode="External"/><Relationship Id="rId50" Type="http://schemas.openxmlformats.org/officeDocument/2006/relationships/hyperlink" Target="https://julkaisu.hsy.fi/kopio-henkilostokertomus-2024.html" TargetMode="External"/><Relationship Id="rId55" Type="http://schemas.openxmlformats.org/officeDocument/2006/relationships/hyperlink" Target="https://julkaisu.hsy.fi/kopio-henkilostokertomus-2024.html" TargetMode="External"/><Relationship Id="rId7" Type="http://schemas.openxmlformats.org/officeDocument/2006/relationships/hyperlink" Target="https://www.hsy.fi/hsy/paatoksenteko/" TargetMode="External"/><Relationship Id="rId12" Type="http://schemas.openxmlformats.org/officeDocument/2006/relationships/hyperlink" Target="https://www.hsy.fi/globalassets/hsy/tiedostot/hsyn-hallintosaanto-1.1.2023.pdf" TargetMode="External"/><Relationship Id="rId17" Type="http://schemas.openxmlformats.org/officeDocument/2006/relationships/hyperlink" Target="https://hsy10.oncloudos.com/cgi/DREQUEST.PHP?page=meeting_frames" TargetMode="External"/><Relationship Id="rId25" Type="http://schemas.openxmlformats.org/officeDocument/2006/relationships/hyperlink" Target="https://www.hsy.fi/hsy/strategia-ja-vastuullisuus/" TargetMode="External"/><Relationship Id="rId33" Type="http://schemas.openxmlformats.org/officeDocument/2006/relationships/hyperlink" Target="https://www.hsy.fi/globalassets/ymparistotieto/tiedostot/hsy-tasa-arvo--ja-yhdenvertaisuussuunnitelma-2024-2025-v1-2.pdf" TargetMode="External"/><Relationship Id="rId38" Type="http://schemas.openxmlformats.org/officeDocument/2006/relationships/hyperlink" Target="https://www.hsy.fi/498e80/globalassets/hsy/tiedostot/hsy-tilinpaatos-2025.pdf" TargetMode="External"/><Relationship Id="rId46" Type="http://schemas.openxmlformats.org/officeDocument/2006/relationships/hyperlink" Target="https://julkaisu.hsy.fi/kopio-henkilostokertomus-2024.html" TargetMode="External"/><Relationship Id="rId2" Type="http://schemas.openxmlformats.org/officeDocument/2006/relationships/hyperlink" Target="https://www.hsy.fi/hsy/organisaatio/" TargetMode="External"/><Relationship Id="rId16" Type="http://schemas.openxmlformats.org/officeDocument/2006/relationships/hyperlink" Target="https://www.hsy.fi/hsy/paatoksenteko/" TargetMode="External"/><Relationship Id="rId20" Type="http://schemas.openxmlformats.org/officeDocument/2006/relationships/hyperlink" Target="https://www.hsy.fi/hsy/paatoksenteko/" TargetMode="External"/><Relationship Id="rId29" Type="http://schemas.openxmlformats.org/officeDocument/2006/relationships/hyperlink" Target="https://www.hsy.fi/hsy/strategia-ja-vastuullisuus/" TargetMode="External"/><Relationship Id="rId41" Type="http://schemas.openxmlformats.org/officeDocument/2006/relationships/hyperlink" Target="https://www.hsy.fi/498e80/globalassets/hsy/tiedostot/hsy-tilinpaatos-2025.pdf" TargetMode="External"/><Relationship Id="rId54" Type="http://schemas.openxmlformats.org/officeDocument/2006/relationships/hyperlink" Target="https://julkaisu.hsy.fi/kopio-henkilostokertomus-2024.html" TargetMode="External"/><Relationship Id="rId1" Type="http://schemas.openxmlformats.org/officeDocument/2006/relationships/hyperlink" Target="https://www.hsy.fi/hsy/asiakaspalvelu/" TargetMode="External"/><Relationship Id="rId6" Type="http://schemas.openxmlformats.org/officeDocument/2006/relationships/hyperlink" Target="https://www.hsy.fi/hsy/paatoksenteko/" TargetMode="External"/><Relationship Id="rId11" Type="http://schemas.openxmlformats.org/officeDocument/2006/relationships/hyperlink" Target="https://www.hsy.fi/hsy/strategia-ja-vastuullisuus/" TargetMode="External"/><Relationship Id="rId24" Type="http://schemas.openxmlformats.org/officeDocument/2006/relationships/hyperlink" Target="https://www.hsy.fi/498e80/globalassets/hsy/tiedostot/hsy-tilinpaatos-2025.pdf" TargetMode="External"/><Relationship Id="rId32" Type="http://schemas.openxmlformats.org/officeDocument/2006/relationships/hyperlink" Target="https://www.hsy.fi/globalassets/ymparistotieto/tiedostot/hsy-tasa-arvo--ja-yhdenvertaisuussuunnitelma-2024-2025-v1-2.pdf" TargetMode="External"/><Relationship Id="rId37" Type="http://schemas.openxmlformats.org/officeDocument/2006/relationships/hyperlink" Target="https://www.hsy.fi/498e80/globalassets/hsy/tiedostot/hsy-tilinpaatos-2025.pdf" TargetMode="External"/><Relationship Id="rId40" Type="http://schemas.openxmlformats.org/officeDocument/2006/relationships/hyperlink" Target="https://www.hsy.fi/498e80/globalassets/hsy/tiedostot/hsy-tilinpaatos-2025.pdf" TargetMode="External"/><Relationship Id="rId45" Type="http://schemas.openxmlformats.org/officeDocument/2006/relationships/hyperlink" Target="https://julkaisu.hsy.fi/kopio-henkilostokertomus-2024.html" TargetMode="External"/><Relationship Id="rId53" Type="http://schemas.openxmlformats.org/officeDocument/2006/relationships/hyperlink" Target="https://julkaisu.hsy.fi/kopio-henkilostokertomus-2024.html" TargetMode="External"/><Relationship Id="rId58" Type="http://schemas.openxmlformats.org/officeDocument/2006/relationships/printerSettings" Target="../printerSettings/printerSettings3.bin"/><Relationship Id="rId5" Type="http://schemas.openxmlformats.org/officeDocument/2006/relationships/hyperlink" Target="https://julkaisu.hsy.fi/kopio-henkilostokertomus-2024.html" TargetMode="External"/><Relationship Id="rId15" Type="http://schemas.openxmlformats.org/officeDocument/2006/relationships/hyperlink" Target="https://www.hsy.fi/hsy/paatoksenteko/" TargetMode="External"/><Relationship Id="rId23" Type="http://schemas.openxmlformats.org/officeDocument/2006/relationships/hyperlink" Target="https://www.hsy.fi/hsy/strategia-ja-vastuullisuus/" TargetMode="External"/><Relationship Id="rId28" Type="http://schemas.openxmlformats.org/officeDocument/2006/relationships/hyperlink" Target="https://www.hsy.fi/hsy/eettiset-ohjeet-toimittajille-ja-yhteistyokumppaneille/" TargetMode="External"/><Relationship Id="rId36" Type="http://schemas.openxmlformats.org/officeDocument/2006/relationships/hyperlink" Target="https://www.hsy.fi/jatteet-ja-kierratys/materiaalivirrat/" TargetMode="External"/><Relationship Id="rId49" Type="http://schemas.openxmlformats.org/officeDocument/2006/relationships/hyperlink" Target="https://julkaisu.hsy.fi/kopio-henkilostokertomus-2024.html" TargetMode="External"/><Relationship Id="rId57" Type="http://schemas.openxmlformats.org/officeDocument/2006/relationships/hyperlink" Target="https://julkaisu.hsy.fi/kopio-henkilostokertomus-2024.html" TargetMode="External"/><Relationship Id="rId10" Type="http://schemas.openxmlformats.org/officeDocument/2006/relationships/hyperlink" Target="https://www.hsy.fi/globalassets/hsy/tiedostot/palkkiosaanto_yhtymakokouksen_30.6.2017_vahvistama.pdf" TargetMode="External"/><Relationship Id="rId19" Type="http://schemas.openxmlformats.org/officeDocument/2006/relationships/hyperlink" Target="https://www.hsy.fi/hsy/asiakaspalvelu/" TargetMode="External"/><Relationship Id="rId31" Type="http://schemas.openxmlformats.org/officeDocument/2006/relationships/hyperlink" Target="https://www.hsy.fi/globalassets/ymparistotieto/tiedostot/hsy-tasa-arvo--ja-yhdenvertaisuussuunnitelma-2024-2025-v1-2.pdf" TargetMode="External"/><Relationship Id="rId44" Type="http://schemas.openxmlformats.org/officeDocument/2006/relationships/hyperlink" Target="https://julkaisu.hsy.fi/kopio-henkilostokertomus-2024.html" TargetMode="External"/><Relationship Id="rId52" Type="http://schemas.openxmlformats.org/officeDocument/2006/relationships/hyperlink" Target="https://julkaisu.hsy.fi/kopio-henkilostokertomus-2024.html" TargetMode="External"/><Relationship Id="rId4" Type="http://schemas.openxmlformats.org/officeDocument/2006/relationships/hyperlink" Target="https://www.hsy.fi/jatteet-ja-kierratys/materiaalivirrat/" TargetMode="External"/><Relationship Id="rId9" Type="http://schemas.openxmlformats.org/officeDocument/2006/relationships/hyperlink" Target="https://www.hsy.fi/hsy/paatoksenteko/" TargetMode="External"/><Relationship Id="rId14" Type="http://schemas.openxmlformats.org/officeDocument/2006/relationships/hyperlink" Target="https://www.hsy.fi/hsy/asiakaspalvelu/" TargetMode="External"/><Relationship Id="rId22" Type="http://schemas.openxmlformats.org/officeDocument/2006/relationships/hyperlink" Target="https://www.hsy.fi/jatteet-ja-kierratys/materiaalivirrat/" TargetMode="External"/><Relationship Id="rId27" Type="http://schemas.openxmlformats.org/officeDocument/2006/relationships/hyperlink" Target="https://www.hsy.fi/globalassets/ymparistotieto/tiedostot/hsy-tasa-arvo--ja-yhdenvertaisuussuunnitelma-2024-2025-v1-2.pdf" TargetMode="External"/><Relationship Id="rId30" Type="http://schemas.openxmlformats.org/officeDocument/2006/relationships/hyperlink" Target="https://www.hsy.fi/globalassets/ymparistotieto/tiedostot/hsy-tasa-arvo--ja-yhdenvertaisuussuunnitelma-2024-2025-v1-2.pdf" TargetMode="External"/><Relationship Id="rId35" Type="http://schemas.openxmlformats.org/officeDocument/2006/relationships/hyperlink" Target="https://www.hsy.fi/globalassets/ymparistotieto/tiedostot/hsy-tasa-arvo--ja-yhdenvertaisuussuunnitelma-2024-2025-v1-2.pdf" TargetMode="External"/><Relationship Id="rId43" Type="http://schemas.openxmlformats.org/officeDocument/2006/relationships/hyperlink" Target="https://www.hsy.fi/498e80/globalassets/hsy/tiedostot/hsy-tilinpaatos-2025.pdf" TargetMode="External"/><Relationship Id="rId48" Type="http://schemas.openxmlformats.org/officeDocument/2006/relationships/hyperlink" Target="https://julkaisu.hsy.fi/kopio-henkilostokertomus-2024.html" TargetMode="External"/><Relationship Id="rId56" Type="http://schemas.openxmlformats.org/officeDocument/2006/relationships/hyperlink" Target="https://julkaisu.hsy.fi/kopio-henkilostokertomus-2024.html" TargetMode="External"/><Relationship Id="rId8" Type="http://schemas.openxmlformats.org/officeDocument/2006/relationships/hyperlink" Target="https://www.hsy.fi/hsy/paatoksenteko/" TargetMode="External"/><Relationship Id="rId51" Type="http://schemas.openxmlformats.org/officeDocument/2006/relationships/hyperlink" Target="https://julkaisu.hsy.fi/kopio-henkilostokertomus-2024.html" TargetMode="External"/><Relationship Id="rId3" Type="http://schemas.openxmlformats.org/officeDocument/2006/relationships/hyperlink" Target="https://www.hsy.fi/hsy/paatoksentek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hsy.fi/49ef09/globalassets/hsy/tiedostot/hsy-vastuullisuusraportti-2023-julkaistava.pdf" TargetMode="External"/><Relationship Id="rId2" Type="http://schemas.openxmlformats.org/officeDocument/2006/relationships/hyperlink" Target="https://www.hsy.fi/49ef09/globalassets/hsy/tiedostot/hsy-vastuullisuusraportti-2022-julkaistava.pdf" TargetMode="External"/><Relationship Id="rId1" Type="http://schemas.openxmlformats.org/officeDocument/2006/relationships/hyperlink" Target="https://www.hsy.fi/4a4a51/globalassets/hsy/tiedostot/hsy-vastuullisuusraportti-2024-julkaistava-2.pdf"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zoomScale="90" zoomScaleNormal="9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20.25" customHeight="1" x14ac:dyDescent="0.5">
      <c r="A7" s="10"/>
      <c r="B7" s="10"/>
      <c r="C7" s="154" t="s">
        <v>0</v>
      </c>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0" ht="15" customHeight="1" x14ac:dyDescent="0.35">
      <c r="A8" s="10"/>
      <c r="B8" s="10"/>
      <c r="C8" s="155" t="s">
        <v>1</v>
      </c>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row>
    <row r="9" spans="1:30" x14ac:dyDescent="0.35">
      <c r="A9" s="10"/>
      <c r="B9" s="10"/>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row>
    <row r="10" spans="1:30" x14ac:dyDescent="0.35">
      <c r="A10" s="10"/>
      <c r="B10" s="10"/>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row>
    <row r="11" spans="1:30" x14ac:dyDescent="0.35">
      <c r="A11" s="10"/>
      <c r="B11" s="10"/>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row>
    <row r="12" spans="1:30" x14ac:dyDescent="0.35">
      <c r="A12" s="10"/>
      <c r="B12" s="10"/>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row>
    <row r="13" spans="1:30" x14ac:dyDescent="0.35">
      <c r="A13" s="10"/>
      <c r="B13" s="10"/>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row>
    <row r="14" spans="1:30" x14ac:dyDescent="0.35">
      <c r="A14" s="10"/>
      <c r="B14" s="10"/>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row>
    <row r="15" spans="1:30" ht="20.25" customHeight="1" x14ac:dyDescent="0.35">
      <c r="A15" s="10"/>
      <c r="B15" s="10"/>
      <c r="C15" s="156" t="s">
        <v>2</v>
      </c>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row>
    <row r="16" spans="1:30" ht="15" customHeight="1" x14ac:dyDescent="0.35">
      <c r="A16" s="10"/>
      <c r="B16" s="10"/>
      <c r="C16" s="155" t="s">
        <v>3</v>
      </c>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row>
    <row r="17" spans="1:30" x14ac:dyDescent="0.35">
      <c r="A17" s="10"/>
      <c r="B17" s="10"/>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row>
    <row r="18" spans="1:30" x14ac:dyDescent="0.35">
      <c r="A18" s="10"/>
      <c r="B18" s="10"/>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row>
    <row r="19" spans="1:30" x14ac:dyDescent="0.35">
      <c r="A19" s="10"/>
      <c r="B19" s="10"/>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row>
    <row r="20" spans="1:30" x14ac:dyDescent="0.35">
      <c r="A20" s="10"/>
      <c r="B20" s="10"/>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row>
    <row r="21" spans="1:30" x14ac:dyDescent="0.35">
      <c r="A21" s="10"/>
      <c r="B21" s="10"/>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row>
    <row r="22" spans="1:30" x14ac:dyDescent="0.35">
      <c r="A22" s="10"/>
      <c r="B22" s="10"/>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row>
    <row r="23" spans="1:30" x14ac:dyDescent="0.35">
      <c r="A23" s="10"/>
      <c r="B23" s="10"/>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row>
    <row r="24" spans="1:30" x14ac:dyDescent="0.35">
      <c r="A24" s="10"/>
      <c r="B24" s="10"/>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row>
    <row r="25" spans="1:30" x14ac:dyDescent="0.35">
      <c r="A25" s="10"/>
      <c r="B25" s="10"/>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row>
    <row r="26" spans="1:30" x14ac:dyDescent="0.35">
      <c r="A26" s="10"/>
      <c r="B26" s="10"/>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row>
    <row r="27" spans="1:30" x14ac:dyDescent="0.35">
      <c r="A27" s="10"/>
      <c r="B27" s="10"/>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row>
    <row r="28" spans="1:30" x14ac:dyDescent="0.35">
      <c r="A28" s="10"/>
      <c r="B28" s="10"/>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row>
    <row r="29" spans="1:30" x14ac:dyDescent="0.35">
      <c r="A29" s="10"/>
      <c r="B29" s="10"/>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row>
    <row r="30" spans="1:30" x14ac:dyDescent="0.35">
      <c r="A30" s="10"/>
      <c r="B30" s="10"/>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row>
    <row r="31" spans="1:30" x14ac:dyDescent="0.35">
      <c r="A31" s="10"/>
      <c r="B31" s="10"/>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row>
    <row r="32" spans="1:30" x14ac:dyDescent="0.35">
      <c r="A32" s="10"/>
      <c r="B32" s="10"/>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row>
    <row r="33" spans="1:30" x14ac:dyDescent="0.35">
      <c r="A33" s="10"/>
      <c r="B33" s="10"/>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row>
    <row r="34" spans="1:30" x14ac:dyDescent="0.35">
      <c r="A34" s="10"/>
      <c r="B34" s="10"/>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row>
    <row r="35" spans="1:30" x14ac:dyDescent="0.35">
      <c r="A35" s="10"/>
      <c r="B35" s="10"/>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row>
    <row r="36" spans="1:30" x14ac:dyDescent="0.35">
      <c r="A36" s="10"/>
      <c r="B36" s="10"/>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row>
    <row r="37" spans="1:30" x14ac:dyDescent="0.35">
      <c r="A37" s="10"/>
      <c r="B37" s="10"/>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row>
    <row r="38" spans="1:30" ht="18" x14ac:dyDescent="0.35">
      <c r="A38" s="10"/>
      <c r="B38" s="10"/>
      <c r="C38" s="156" t="s">
        <v>4</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0" ht="15" customHeight="1" x14ac:dyDescent="0.35">
      <c r="A39" s="10"/>
      <c r="B39" s="10"/>
      <c r="C39" s="155" t="s">
        <v>5</v>
      </c>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row>
    <row r="40" spans="1:30" x14ac:dyDescent="0.35">
      <c r="A40" s="10"/>
      <c r="B40" s="10"/>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row>
    <row r="41" spans="1:30" x14ac:dyDescent="0.35">
      <c r="A41" s="10"/>
      <c r="B41" s="10"/>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row>
    <row r="42" spans="1:30" x14ac:dyDescent="0.35">
      <c r="A42" s="10"/>
      <c r="B42" s="10"/>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row>
    <row r="43" spans="1:30" x14ac:dyDescent="0.35">
      <c r="A43" s="10"/>
      <c r="B43" s="10"/>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row>
    <row r="44" spans="1:30" x14ac:dyDescent="0.35">
      <c r="A44" s="10"/>
      <c r="B44" s="10"/>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row>
    <row r="45" spans="1:30" x14ac:dyDescent="0.35">
      <c r="A45" s="10"/>
      <c r="B45" s="10"/>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row>
    <row r="46" spans="1:30" x14ac:dyDescent="0.35">
      <c r="A46" s="10"/>
      <c r="B46" s="10"/>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row>
    <row r="47" spans="1:30" x14ac:dyDescent="0.35">
      <c r="A47" s="10"/>
      <c r="B47" s="10"/>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row>
    <row r="48" spans="1:30" x14ac:dyDescent="0.35">
      <c r="A48" s="10"/>
      <c r="B48" s="10"/>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row>
    <row r="49" spans="1:30" x14ac:dyDescent="0.35">
      <c r="A49" s="10"/>
      <c r="B49" s="10"/>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row>
    <row r="50" spans="1:30" x14ac:dyDescent="0.35">
      <c r="A50" s="10"/>
      <c r="B50" s="10"/>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row>
    <row r="51" spans="1:30" x14ac:dyDescent="0.35">
      <c r="A51" s="10"/>
      <c r="B51" s="10"/>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row>
    <row r="52" spans="1:30" ht="18" x14ac:dyDescent="0.35">
      <c r="A52" s="10"/>
      <c r="B52" s="10"/>
      <c r="C52" s="156" t="s">
        <v>6</v>
      </c>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x14ac:dyDescent="0.35">
      <c r="A53" s="10"/>
      <c r="B53" s="10"/>
      <c r="C53" s="27" t="s">
        <v>7</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x14ac:dyDescent="0.35">
      <c r="A54" s="10"/>
      <c r="B54" s="10"/>
      <c r="C54" s="29" t="s">
        <v>8</v>
      </c>
      <c r="D54" s="29"/>
      <c r="E54" s="25"/>
      <c r="F54" s="25"/>
      <c r="G54" s="13"/>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35">
      <c r="A55" s="10"/>
      <c r="B55" s="10"/>
      <c r="C55" s="30" t="s">
        <v>9</v>
      </c>
      <c r="D55" s="25"/>
      <c r="E55" s="25"/>
      <c r="F55" s="25"/>
      <c r="G55" s="13"/>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35">
      <c r="A56" s="10"/>
      <c r="B56" s="10"/>
      <c r="C56" s="30"/>
      <c r="D56" s="25"/>
      <c r="E56" s="25"/>
      <c r="F56" s="25"/>
      <c r="G56" s="13"/>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35">
      <c r="C57" s="28" t="s">
        <v>10</v>
      </c>
      <c r="D57" s="28"/>
      <c r="E57" s="28"/>
      <c r="F57" s="28"/>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35">
      <c r="C58" s="28" t="s">
        <v>11</v>
      </c>
      <c r="D58" s="28"/>
      <c r="E58" s="28"/>
      <c r="F58" s="28"/>
      <c r="G58" s="11"/>
      <c r="H58" s="11"/>
      <c r="I58" s="11"/>
      <c r="J58" s="11"/>
      <c r="K58" s="11"/>
      <c r="L58" s="11"/>
      <c r="M58" s="11"/>
      <c r="N58" s="11"/>
      <c r="O58" s="11"/>
      <c r="P58" s="11"/>
      <c r="Q58" s="11"/>
      <c r="R58" s="11"/>
      <c r="S58" s="11"/>
      <c r="T58" s="11"/>
      <c r="U58" s="11"/>
      <c r="V58" s="11"/>
      <c r="W58" s="11"/>
      <c r="X58" s="11"/>
      <c r="Y58" s="11"/>
      <c r="Z58" s="11"/>
      <c r="AA58" s="11"/>
      <c r="AB58" s="11"/>
      <c r="AC58" s="11"/>
      <c r="AD58" s="11"/>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19.5" customHeight="1" x14ac:dyDescent="0.5">
      <c r="A7" s="10"/>
      <c r="B7" s="10"/>
      <c r="C7" s="158" t="s">
        <v>12</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row>
    <row r="8" spans="1:30" ht="18" customHeight="1" x14ac:dyDescent="0.35">
      <c r="A8" s="10"/>
      <c r="B8" s="10"/>
      <c r="C8" s="157" t="s">
        <v>13</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row>
    <row r="9" spans="1:30" ht="18" customHeight="1" x14ac:dyDescent="0.35">
      <c r="A9" s="10"/>
      <c r="B9" s="10"/>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0" ht="18" customHeight="1" x14ac:dyDescent="0.35">
      <c r="A10" s="10"/>
      <c r="B10" s="10"/>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row>
    <row r="11" spans="1:30" x14ac:dyDescent="0.35">
      <c r="A11" s="10"/>
      <c r="B11" s="10"/>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row>
    <row r="12" spans="1:30" x14ac:dyDescent="0.35">
      <c r="A12" s="10"/>
      <c r="B12" s="10"/>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row>
    <row r="13" spans="1:30" x14ac:dyDescent="0.35">
      <c r="A13" s="10"/>
      <c r="B13" s="10"/>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row>
    <row r="14" spans="1:30" x14ac:dyDescent="0.35">
      <c r="A14" s="10"/>
      <c r="B14" s="10"/>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row>
    <row r="15" spans="1:30" x14ac:dyDescent="0.35">
      <c r="A15" s="10"/>
      <c r="B15" s="10"/>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row>
    <row r="16" spans="1:30" x14ac:dyDescent="0.35">
      <c r="A16" s="10"/>
      <c r="B16" s="10"/>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row>
    <row r="17" spans="1:30" ht="15" customHeight="1" x14ac:dyDescent="0.35">
      <c r="A17" s="10"/>
      <c r="B17" s="10"/>
      <c r="C17" s="157" t="s">
        <v>14</v>
      </c>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row>
    <row r="18" spans="1:30" x14ac:dyDescent="0.35">
      <c r="A18" s="10"/>
      <c r="B18" s="10"/>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row>
    <row r="19" spans="1:30" x14ac:dyDescent="0.35">
      <c r="A19" s="10"/>
      <c r="B19" s="10"/>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row>
    <row r="20" spans="1:30" x14ac:dyDescent="0.35">
      <c r="A20" s="10"/>
      <c r="B20" s="10"/>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row>
    <row r="21" spans="1:30" x14ac:dyDescent="0.35">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row>
    <row r="22" spans="1:30" ht="19.5" customHeight="1" x14ac:dyDescent="0.5">
      <c r="C22" s="158" t="s">
        <v>15</v>
      </c>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row>
    <row r="23" spans="1:30" ht="15" customHeight="1" x14ac:dyDescent="0.35">
      <c r="C23" s="157" t="s">
        <v>16</v>
      </c>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row>
    <row r="24" spans="1:30" x14ac:dyDescent="0.35">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row>
    <row r="25" spans="1:30" x14ac:dyDescent="0.35">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row>
    <row r="26" spans="1:30" x14ac:dyDescent="0.35">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row>
    <row r="27" spans="1:30" x14ac:dyDescent="0.35">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1:30" x14ac:dyDescent="0.35">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row>
    <row r="29" spans="1:30" x14ac:dyDescent="0.35">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row>
    <row r="30" spans="1:30" x14ac:dyDescent="0.35">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row>
    <row r="31" spans="1:30" x14ac:dyDescent="0.35">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row>
    <row r="32" spans="1:30" x14ac:dyDescent="0.35">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row>
    <row r="33" spans="3:30" x14ac:dyDescent="0.35">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row>
    <row r="34" spans="3:30" x14ac:dyDescent="0.35">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row>
    <row r="35" spans="3:30" ht="15" customHeight="1" x14ac:dyDescent="0.35">
      <c r="C35" s="157" t="s">
        <v>17</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row>
    <row r="36" spans="3:30" x14ac:dyDescent="0.35">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row>
    <row r="37" spans="3:30" x14ac:dyDescent="0.35">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row>
    <row r="38" spans="3:30" x14ac:dyDescent="0.35">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2"/>
  <sheetViews>
    <sheetView tabSelected="1" zoomScaleNormal="100" workbookViewId="0">
      <pane ySplit="7" topLeftCell="A8" activePane="bottomLeft" state="frozen"/>
      <selection pane="bottomLeft" activeCell="C109" sqref="C109"/>
    </sheetView>
  </sheetViews>
  <sheetFormatPr defaultColWidth="9.1796875" defaultRowHeight="14" x14ac:dyDescent="0.3"/>
  <cols>
    <col min="1" max="1" width="20.54296875" style="3" customWidth="1"/>
    <col min="2" max="2" width="26.453125" style="3" customWidth="1"/>
    <col min="3" max="3" width="64.54296875" style="3" customWidth="1"/>
    <col min="4" max="4" width="53.1796875" style="3" customWidth="1"/>
    <col min="5" max="5" width="34.81640625" style="3" customWidth="1"/>
    <col min="6" max="6" width="47.7265625" style="3" customWidth="1"/>
    <col min="7" max="7" width="12" style="3" customWidth="1"/>
    <col min="8" max="16384" width="9.1796875" style="3"/>
  </cols>
  <sheetData>
    <row r="1" spans="1:8" ht="36.65" customHeight="1" x14ac:dyDescent="0.3">
      <c r="A1" s="100" t="s">
        <v>18</v>
      </c>
      <c r="B1" s="101"/>
      <c r="C1" s="101"/>
      <c r="D1" s="101"/>
      <c r="E1" s="101"/>
      <c r="F1" s="101"/>
      <c r="G1" s="101"/>
    </row>
    <row r="2" spans="1:8" x14ac:dyDescent="0.3">
      <c r="A2" s="108" t="s">
        <v>19</v>
      </c>
      <c r="B2" s="109"/>
      <c r="C2" s="114" t="s">
        <v>354</v>
      </c>
      <c r="D2" s="115"/>
      <c r="E2" s="115"/>
      <c r="F2" s="115"/>
      <c r="G2" s="116"/>
    </row>
    <row r="3" spans="1:8" x14ac:dyDescent="0.3">
      <c r="A3" s="110" t="s">
        <v>20</v>
      </c>
      <c r="B3" s="111"/>
      <c r="C3" s="102" t="s">
        <v>21</v>
      </c>
      <c r="D3" s="103"/>
      <c r="E3" s="103"/>
      <c r="F3" s="103"/>
      <c r="G3" s="104"/>
    </row>
    <row r="4" spans="1:8" x14ac:dyDescent="0.3">
      <c r="A4" s="112" t="s">
        <v>22</v>
      </c>
      <c r="B4" s="113"/>
      <c r="C4" s="105" t="s">
        <v>23</v>
      </c>
      <c r="D4" s="106"/>
      <c r="E4" s="106"/>
      <c r="F4" s="106"/>
      <c r="G4" s="107"/>
    </row>
    <row r="5" spans="1:8" ht="5.15" customHeight="1" x14ac:dyDescent="0.3">
      <c r="A5" s="4"/>
      <c r="B5" s="4"/>
      <c r="C5" s="5"/>
      <c r="D5" s="4"/>
      <c r="E5" s="5"/>
      <c r="F5" s="4"/>
      <c r="G5" s="6"/>
    </row>
    <row r="6" spans="1:8" ht="28.5" customHeight="1" x14ac:dyDescent="0.3">
      <c r="A6" s="124" t="s">
        <v>24</v>
      </c>
      <c r="B6" s="126" t="s">
        <v>25</v>
      </c>
      <c r="C6" s="117" t="s">
        <v>26</v>
      </c>
      <c r="D6" s="119" t="s">
        <v>27</v>
      </c>
      <c r="E6" s="120"/>
      <c r="F6" s="121"/>
      <c r="G6" s="122" t="s">
        <v>28</v>
      </c>
    </row>
    <row r="7" spans="1:8" ht="26.5" customHeight="1" x14ac:dyDescent="0.3">
      <c r="A7" s="125"/>
      <c r="B7" s="127"/>
      <c r="C7" s="118"/>
      <c r="D7" s="14" t="s">
        <v>29</v>
      </c>
      <c r="E7" s="16" t="s">
        <v>30</v>
      </c>
      <c r="F7" s="15" t="s">
        <v>31</v>
      </c>
      <c r="G7" s="123"/>
    </row>
    <row r="8" spans="1:8" ht="27.75" customHeight="1" x14ac:dyDescent="0.3">
      <c r="A8" s="128" t="s">
        <v>32</v>
      </c>
      <c r="B8" s="129"/>
      <c r="C8" s="129"/>
      <c r="D8" s="129"/>
      <c r="E8" s="129"/>
      <c r="F8" s="129"/>
      <c r="G8" s="130"/>
    </row>
    <row r="9" spans="1:8" ht="14.5" customHeight="1" x14ac:dyDescent="0.3">
      <c r="A9" s="131" t="s">
        <v>33</v>
      </c>
      <c r="B9" s="84" t="s">
        <v>34</v>
      </c>
      <c r="C9" s="31" t="s">
        <v>355</v>
      </c>
      <c r="D9" s="136" t="s">
        <v>35</v>
      </c>
      <c r="E9" s="137"/>
      <c r="F9" s="137"/>
      <c r="G9" s="138"/>
    </row>
    <row r="10" spans="1:8" x14ac:dyDescent="0.3">
      <c r="A10" s="132"/>
      <c r="B10" s="86"/>
      <c r="C10" s="22" t="s">
        <v>36</v>
      </c>
      <c r="D10" s="139"/>
      <c r="E10" s="140"/>
      <c r="F10" s="140"/>
      <c r="G10" s="141"/>
    </row>
    <row r="11" spans="1:8" ht="42" x14ac:dyDescent="0.3">
      <c r="A11" s="132"/>
      <c r="B11" s="7" t="s">
        <v>37</v>
      </c>
      <c r="C11" s="22" t="s">
        <v>38</v>
      </c>
      <c r="D11" s="139"/>
      <c r="E11" s="140"/>
      <c r="F11" s="140"/>
      <c r="G11" s="141"/>
    </row>
    <row r="12" spans="1:8" ht="42" customHeight="1" x14ac:dyDescent="0.3">
      <c r="A12" s="132"/>
      <c r="B12" s="84" t="s">
        <v>39</v>
      </c>
      <c r="C12" s="22" t="s">
        <v>357</v>
      </c>
      <c r="D12" s="139"/>
      <c r="E12" s="140"/>
      <c r="F12" s="140"/>
      <c r="G12" s="141"/>
    </row>
    <row r="13" spans="1:8" ht="14.5" x14ac:dyDescent="0.3">
      <c r="A13" s="132"/>
      <c r="B13" s="86"/>
      <c r="C13" s="31" t="s">
        <v>40</v>
      </c>
      <c r="D13" s="139"/>
      <c r="E13" s="140"/>
      <c r="F13" s="140"/>
      <c r="G13" s="141"/>
      <c r="H13" s="17"/>
    </row>
    <row r="14" spans="1:8" ht="28" x14ac:dyDescent="0.3">
      <c r="A14" s="132"/>
      <c r="B14" s="7" t="s">
        <v>41</v>
      </c>
      <c r="C14" s="22" t="s">
        <v>23</v>
      </c>
      <c r="D14" s="139"/>
      <c r="E14" s="140"/>
      <c r="F14" s="140"/>
      <c r="G14" s="141"/>
    </row>
    <row r="15" spans="1:8" x14ac:dyDescent="0.3">
      <c r="A15" s="132"/>
      <c r="B15" s="7" t="s">
        <v>42</v>
      </c>
      <c r="C15" s="22" t="s">
        <v>38</v>
      </c>
      <c r="D15" s="139"/>
      <c r="E15" s="140"/>
      <c r="F15" s="140"/>
      <c r="G15" s="141"/>
    </row>
    <row r="16" spans="1:8" ht="14.5" x14ac:dyDescent="0.3">
      <c r="A16" s="132"/>
      <c r="B16" s="85" t="s">
        <v>43</v>
      </c>
      <c r="C16" s="31" t="s">
        <v>44</v>
      </c>
      <c r="D16" s="24"/>
      <c r="E16" s="24"/>
      <c r="F16" s="24"/>
      <c r="G16" s="134"/>
    </row>
    <row r="17" spans="1:7" ht="30" customHeight="1" x14ac:dyDescent="0.3">
      <c r="A17" s="132"/>
      <c r="B17" s="86"/>
      <c r="C17" s="31" t="s">
        <v>355</v>
      </c>
      <c r="D17" s="24"/>
      <c r="E17" s="24"/>
      <c r="F17" s="24"/>
      <c r="G17" s="134"/>
    </row>
    <row r="18" spans="1:7" ht="56.15" customHeight="1" x14ac:dyDescent="0.3">
      <c r="A18" s="132"/>
      <c r="B18" s="7" t="s">
        <v>45</v>
      </c>
      <c r="C18" s="31" t="s">
        <v>356</v>
      </c>
      <c r="D18" s="22" t="s">
        <v>46</v>
      </c>
      <c r="E18" s="24" t="s">
        <v>47</v>
      </c>
      <c r="F18" s="22" t="s">
        <v>48</v>
      </c>
      <c r="G18" s="134"/>
    </row>
    <row r="19" spans="1:7" ht="28" x14ac:dyDescent="0.3">
      <c r="A19" s="132"/>
      <c r="B19" s="7" t="s">
        <v>49</v>
      </c>
      <c r="C19" s="31" t="s">
        <v>356</v>
      </c>
      <c r="D19" s="22"/>
      <c r="E19" s="24"/>
      <c r="F19" s="22"/>
      <c r="G19" s="134"/>
    </row>
    <row r="20" spans="1:7" ht="14.5" customHeight="1" x14ac:dyDescent="0.3">
      <c r="A20" s="132"/>
      <c r="B20" s="84" t="s">
        <v>50</v>
      </c>
      <c r="C20" s="31" t="s">
        <v>51</v>
      </c>
      <c r="D20" s="24"/>
      <c r="E20" s="24"/>
      <c r="F20" s="24"/>
      <c r="G20" s="134"/>
    </row>
    <row r="21" spans="1:7" ht="14.5" x14ac:dyDescent="0.3">
      <c r="A21" s="132"/>
      <c r="B21" s="85"/>
      <c r="C21" s="31" t="s">
        <v>52</v>
      </c>
      <c r="D21" s="24"/>
      <c r="E21" s="24"/>
      <c r="F21" s="24"/>
      <c r="G21" s="134"/>
    </row>
    <row r="22" spans="1:7" x14ac:dyDescent="0.3">
      <c r="A22" s="132"/>
      <c r="B22" s="86"/>
      <c r="C22" s="22" t="s">
        <v>53</v>
      </c>
      <c r="D22" s="24"/>
      <c r="E22" s="24"/>
      <c r="F22" s="24"/>
      <c r="G22" s="134"/>
    </row>
    <row r="23" spans="1:7" ht="42" x14ac:dyDescent="0.3">
      <c r="A23" s="132"/>
      <c r="B23" s="20" t="s">
        <v>54</v>
      </c>
      <c r="C23" s="31" t="s">
        <v>52</v>
      </c>
      <c r="D23" s="24"/>
      <c r="E23" s="24"/>
      <c r="F23" s="24"/>
      <c r="G23" s="134"/>
    </row>
    <row r="24" spans="1:7" ht="28" x14ac:dyDescent="0.3">
      <c r="A24" s="132"/>
      <c r="B24" s="20" t="s">
        <v>55</v>
      </c>
      <c r="C24" s="31" t="s">
        <v>52</v>
      </c>
      <c r="D24" s="24"/>
      <c r="E24" s="24"/>
      <c r="F24" s="24"/>
      <c r="G24" s="134"/>
    </row>
    <row r="25" spans="1:7" ht="56.15" customHeight="1" x14ac:dyDescent="0.3">
      <c r="A25" s="132"/>
      <c r="B25" s="142" t="s">
        <v>56</v>
      </c>
      <c r="C25" s="31" t="s">
        <v>52</v>
      </c>
      <c r="D25" s="24"/>
      <c r="E25" s="24"/>
      <c r="F25" s="24"/>
      <c r="G25" s="134"/>
    </row>
    <row r="26" spans="1:7" x14ac:dyDescent="0.3">
      <c r="A26" s="132"/>
      <c r="B26" s="143"/>
      <c r="C26" s="22" t="s">
        <v>57</v>
      </c>
      <c r="D26" s="24"/>
      <c r="E26" s="24"/>
      <c r="F26" s="24"/>
      <c r="G26" s="134"/>
    </row>
    <row r="27" spans="1:7" ht="42" x14ac:dyDescent="0.3">
      <c r="A27" s="132"/>
      <c r="B27" s="20" t="s">
        <v>58</v>
      </c>
      <c r="C27" s="31" t="s">
        <v>52</v>
      </c>
      <c r="D27" s="24"/>
      <c r="E27" s="24"/>
      <c r="F27" s="24"/>
      <c r="G27" s="134"/>
    </row>
    <row r="28" spans="1:7" ht="42" x14ac:dyDescent="0.3">
      <c r="A28" s="132"/>
      <c r="B28" s="20" t="s">
        <v>59</v>
      </c>
      <c r="C28" s="22" t="s">
        <v>57</v>
      </c>
      <c r="D28" s="24"/>
      <c r="E28" s="24"/>
      <c r="F28" s="24"/>
      <c r="G28" s="134"/>
    </row>
    <row r="29" spans="1:7" ht="14.5" x14ac:dyDescent="0.3">
      <c r="A29" s="132"/>
      <c r="B29" s="142" t="s">
        <v>60</v>
      </c>
      <c r="C29" s="31" t="s">
        <v>61</v>
      </c>
      <c r="D29" s="43"/>
      <c r="E29" s="24"/>
      <c r="F29" s="24"/>
      <c r="G29" s="134"/>
    </row>
    <row r="30" spans="1:7" ht="14.5" x14ac:dyDescent="0.3">
      <c r="A30" s="132"/>
      <c r="B30" s="143"/>
      <c r="C30" s="31" t="s">
        <v>52</v>
      </c>
      <c r="D30" s="43"/>
      <c r="E30" s="24"/>
      <c r="F30" s="24"/>
      <c r="G30" s="134"/>
    </row>
    <row r="31" spans="1:7" ht="14.5" customHeight="1" x14ac:dyDescent="0.3">
      <c r="A31" s="132"/>
      <c r="B31" s="142" t="s">
        <v>62</v>
      </c>
      <c r="C31" s="31" t="s">
        <v>40</v>
      </c>
      <c r="D31" s="24"/>
      <c r="E31" s="24"/>
      <c r="F31" s="24"/>
      <c r="G31" s="134"/>
    </row>
    <row r="32" spans="1:7" ht="14.5" x14ac:dyDescent="0.3">
      <c r="A32" s="132"/>
      <c r="B32" s="143"/>
      <c r="C32" s="31" t="s">
        <v>52</v>
      </c>
      <c r="D32" s="24"/>
      <c r="E32" s="24"/>
      <c r="F32" s="24"/>
      <c r="G32" s="134"/>
    </row>
    <row r="33" spans="1:7" ht="42" x14ac:dyDescent="0.3">
      <c r="A33" s="132"/>
      <c r="B33" s="20" t="s">
        <v>63</v>
      </c>
      <c r="C33" s="31" t="s">
        <v>64</v>
      </c>
      <c r="D33" s="43"/>
      <c r="E33" s="24"/>
      <c r="F33" s="24"/>
      <c r="G33" s="134"/>
    </row>
    <row r="34" spans="1:7" ht="42" x14ac:dyDescent="0.3">
      <c r="A34" s="132"/>
      <c r="B34" s="20" t="s">
        <v>65</v>
      </c>
      <c r="C34" s="31" t="s">
        <v>52</v>
      </c>
      <c r="D34" s="24"/>
      <c r="E34" s="24"/>
      <c r="F34" s="24"/>
      <c r="G34" s="134"/>
    </row>
    <row r="35" spans="1:7" ht="28" x14ac:dyDescent="0.3">
      <c r="A35" s="132"/>
      <c r="B35" s="142" t="s">
        <v>66</v>
      </c>
      <c r="C35" s="22" t="s">
        <v>67</v>
      </c>
      <c r="D35" s="24"/>
      <c r="E35" s="24"/>
      <c r="F35" s="24"/>
      <c r="G35" s="134"/>
    </row>
    <row r="36" spans="1:7" ht="14.5" x14ac:dyDescent="0.3">
      <c r="A36" s="132"/>
      <c r="B36" s="143"/>
      <c r="C36" s="31" t="s">
        <v>68</v>
      </c>
      <c r="D36" s="22" t="s">
        <v>69</v>
      </c>
      <c r="E36" s="24" t="s">
        <v>47</v>
      </c>
      <c r="F36" s="22" t="s">
        <v>330</v>
      </c>
      <c r="G36" s="134"/>
    </row>
    <row r="37" spans="1:7" ht="14.5" customHeight="1" x14ac:dyDescent="0.3">
      <c r="A37" s="132"/>
      <c r="B37" s="142" t="s">
        <v>70</v>
      </c>
      <c r="C37" s="39" t="s">
        <v>71</v>
      </c>
      <c r="D37" s="22"/>
      <c r="E37" s="24"/>
      <c r="F37" s="22"/>
      <c r="G37" s="134"/>
    </row>
    <row r="38" spans="1:7" ht="14.5" x14ac:dyDescent="0.3">
      <c r="A38" s="132"/>
      <c r="B38" s="143"/>
      <c r="C38" s="31" t="s">
        <v>356</v>
      </c>
      <c r="D38" s="22"/>
      <c r="E38" s="24"/>
      <c r="F38" s="22"/>
      <c r="G38" s="134"/>
    </row>
    <row r="39" spans="1:7" ht="28" x14ac:dyDescent="0.3">
      <c r="A39" s="132"/>
      <c r="B39" s="20" t="s">
        <v>72</v>
      </c>
      <c r="C39" s="22" t="s">
        <v>23</v>
      </c>
      <c r="D39" s="44" t="s">
        <v>73</v>
      </c>
      <c r="E39" s="24" t="s">
        <v>47</v>
      </c>
      <c r="F39" s="22" t="s">
        <v>74</v>
      </c>
      <c r="G39" s="134"/>
    </row>
    <row r="40" spans="1:7" ht="42" customHeight="1" x14ac:dyDescent="0.3">
      <c r="A40" s="132"/>
      <c r="B40" s="142" t="s">
        <v>75</v>
      </c>
      <c r="C40" s="31" t="s">
        <v>76</v>
      </c>
      <c r="D40" s="22"/>
      <c r="E40" s="24"/>
      <c r="F40" s="22"/>
      <c r="G40" s="134"/>
    </row>
    <row r="41" spans="1:7" x14ac:dyDescent="0.3">
      <c r="A41" s="132"/>
      <c r="B41" s="143"/>
      <c r="C41" s="22" t="s">
        <v>77</v>
      </c>
      <c r="D41" s="22"/>
      <c r="E41" s="24"/>
      <c r="F41" s="22"/>
      <c r="G41" s="134"/>
    </row>
    <row r="42" spans="1:7" ht="14.5" customHeight="1" x14ac:dyDescent="0.3">
      <c r="A42" s="132"/>
      <c r="B42" s="87" t="s">
        <v>78</v>
      </c>
      <c r="C42" s="31" t="s">
        <v>79</v>
      </c>
      <c r="D42" s="23"/>
      <c r="E42" s="24"/>
      <c r="F42" s="22"/>
      <c r="G42" s="134"/>
    </row>
    <row r="43" spans="1:7" ht="14.5" customHeight="1" x14ac:dyDescent="0.3">
      <c r="A43" s="132"/>
      <c r="B43" s="88"/>
      <c r="C43" s="31" t="s">
        <v>80</v>
      </c>
      <c r="D43" s="23"/>
      <c r="E43" s="24"/>
      <c r="F43" s="22"/>
      <c r="G43" s="134"/>
    </row>
    <row r="44" spans="1:7" s="17" customFormat="1" ht="14.5" x14ac:dyDescent="0.3">
      <c r="A44" s="132"/>
      <c r="B44" s="89"/>
      <c r="C44" s="31" t="s">
        <v>355</v>
      </c>
      <c r="D44" s="47"/>
      <c r="E44" s="48"/>
      <c r="F44" s="46"/>
      <c r="G44" s="134"/>
    </row>
    <row r="45" spans="1:7" ht="28" x14ac:dyDescent="0.3">
      <c r="A45" s="132"/>
      <c r="B45" s="20" t="s">
        <v>81</v>
      </c>
      <c r="C45" s="22" t="s">
        <v>82</v>
      </c>
      <c r="D45" s="22"/>
      <c r="E45" s="24"/>
      <c r="F45" s="22"/>
      <c r="G45" s="134"/>
    </row>
    <row r="46" spans="1:7" ht="14.5" x14ac:dyDescent="0.3">
      <c r="A46" s="132"/>
      <c r="B46" s="142" t="s">
        <v>83</v>
      </c>
      <c r="C46" s="31" t="s">
        <v>40</v>
      </c>
      <c r="D46" s="23"/>
      <c r="E46" s="24"/>
      <c r="F46" s="22"/>
      <c r="G46" s="134"/>
    </row>
    <row r="47" spans="1:7" ht="14.5" x14ac:dyDescent="0.3">
      <c r="A47" s="132"/>
      <c r="B47" s="144"/>
      <c r="C47" s="31" t="s">
        <v>52</v>
      </c>
      <c r="D47" s="49"/>
      <c r="E47" s="24"/>
      <c r="F47" s="22"/>
      <c r="G47" s="134"/>
    </row>
    <row r="48" spans="1:7" x14ac:dyDescent="0.3">
      <c r="A48" s="132"/>
      <c r="B48" s="143"/>
      <c r="C48" s="22" t="s">
        <v>84</v>
      </c>
      <c r="D48" s="45"/>
      <c r="E48" s="24"/>
      <c r="F48" s="22"/>
      <c r="G48" s="134"/>
    </row>
    <row r="49" spans="1:8" ht="14.5" x14ac:dyDescent="0.3">
      <c r="A49" s="132"/>
      <c r="B49" s="142" t="s">
        <v>85</v>
      </c>
      <c r="C49" s="31" t="s">
        <v>356</v>
      </c>
      <c r="D49" s="22"/>
      <c r="E49" s="24"/>
      <c r="F49" s="22"/>
      <c r="G49" s="134"/>
    </row>
    <row r="50" spans="1:8" ht="14.5" x14ac:dyDescent="0.3">
      <c r="A50" s="132"/>
      <c r="B50" s="143"/>
      <c r="C50" s="31" t="s">
        <v>355</v>
      </c>
      <c r="D50" s="22"/>
      <c r="E50" s="24"/>
      <c r="F50" s="22"/>
      <c r="G50" s="134"/>
    </row>
    <row r="51" spans="1:8" ht="28" x14ac:dyDescent="0.3">
      <c r="A51" s="132"/>
      <c r="B51" s="20" t="s">
        <v>86</v>
      </c>
      <c r="C51" s="22" t="s">
        <v>358</v>
      </c>
      <c r="D51" s="22"/>
      <c r="E51" s="24"/>
      <c r="F51" s="22"/>
      <c r="G51" s="134"/>
    </row>
    <row r="52" spans="1:8" ht="28" x14ac:dyDescent="0.3">
      <c r="A52" s="132"/>
      <c r="B52" s="20" t="s">
        <v>87</v>
      </c>
      <c r="C52" s="22" t="s">
        <v>88</v>
      </c>
      <c r="D52" s="22"/>
      <c r="E52" s="24"/>
      <c r="F52" s="22"/>
      <c r="G52" s="134"/>
    </row>
    <row r="53" spans="1:8" ht="142.5" customHeight="1" x14ac:dyDescent="0.3">
      <c r="A53" s="132"/>
      <c r="B53" s="20" t="s">
        <v>89</v>
      </c>
      <c r="C53" s="22" t="s">
        <v>90</v>
      </c>
      <c r="D53" s="22"/>
      <c r="E53" s="24"/>
      <c r="F53" s="22"/>
      <c r="G53" s="134"/>
    </row>
    <row r="54" spans="1:8" ht="28" x14ac:dyDescent="0.3">
      <c r="A54" s="133"/>
      <c r="B54" s="21" t="s">
        <v>91</v>
      </c>
      <c r="C54" s="39" t="s">
        <v>71</v>
      </c>
      <c r="D54" s="22"/>
      <c r="E54" s="24"/>
      <c r="F54" s="22"/>
      <c r="G54" s="135"/>
    </row>
    <row r="55" spans="1:8" ht="28.5" customHeight="1" x14ac:dyDescent="0.3">
      <c r="A55" s="128" t="s">
        <v>92</v>
      </c>
      <c r="B55" s="129"/>
      <c r="C55" s="129"/>
      <c r="D55" s="129"/>
      <c r="E55" s="129"/>
      <c r="F55" s="129"/>
      <c r="G55" s="130"/>
    </row>
    <row r="56" spans="1:8" ht="28" x14ac:dyDescent="0.3">
      <c r="A56" s="145" t="s">
        <v>93</v>
      </c>
      <c r="B56" s="18" t="s">
        <v>94</v>
      </c>
      <c r="C56" s="40" t="s">
        <v>95</v>
      </c>
      <c r="D56" s="147" t="s">
        <v>96</v>
      </c>
      <c r="E56" s="148"/>
      <c r="F56" s="148"/>
      <c r="G56" s="149"/>
      <c r="H56" s="17"/>
    </row>
    <row r="57" spans="1:8" x14ac:dyDescent="0.3">
      <c r="A57" s="146"/>
      <c r="B57" s="19" t="s">
        <v>97</v>
      </c>
      <c r="C57" s="24" t="s">
        <v>98</v>
      </c>
      <c r="D57" s="150"/>
      <c r="E57" s="151"/>
      <c r="F57" s="151"/>
      <c r="G57" s="152"/>
    </row>
    <row r="58" spans="1:8" x14ac:dyDescent="0.3">
      <c r="A58" s="153" t="s">
        <v>99</v>
      </c>
      <c r="B58" s="153"/>
      <c r="C58" s="153"/>
      <c r="D58" s="153"/>
      <c r="E58" s="153"/>
      <c r="F58" s="153"/>
      <c r="G58" s="153"/>
    </row>
    <row r="59" spans="1:8" ht="14.5" x14ac:dyDescent="0.3">
      <c r="A59" s="93" t="s">
        <v>100</v>
      </c>
      <c r="B59" s="84" t="s">
        <v>101</v>
      </c>
      <c r="C59" s="68" t="s">
        <v>358</v>
      </c>
      <c r="D59" s="24"/>
      <c r="E59" s="24"/>
      <c r="F59" s="24"/>
      <c r="G59" s="24"/>
    </row>
    <row r="60" spans="1:8" ht="14.5" x14ac:dyDescent="0.3">
      <c r="A60" s="94"/>
      <c r="B60" s="86"/>
      <c r="C60" s="31" t="s">
        <v>355</v>
      </c>
      <c r="D60" s="24"/>
      <c r="E60" s="24"/>
      <c r="F60" s="24"/>
      <c r="G60" s="24"/>
    </row>
    <row r="61" spans="1:8" ht="14.5" customHeight="1" x14ac:dyDescent="0.3">
      <c r="A61" s="93"/>
      <c r="B61" s="84" t="s">
        <v>102</v>
      </c>
      <c r="C61" s="31" t="s">
        <v>80</v>
      </c>
      <c r="D61" s="24"/>
      <c r="E61" s="24"/>
      <c r="F61" s="24"/>
      <c r="G61" s="24"/>
    </row>
    <row r="62" spans="1:8" ht="70.5" customHeight="1" x14ac:dyDescent="0.3">
      <c r="A62" s="94"/>
      <c r="B62" s="86"/>
      <c r="C62" s="31" t="s">
        <v>355</v>
      </c>
      <c r="D62" s="24"/>
      <c r="E62" s="24"/>
      <c r="F62" s="24"/>
      <c r="G62" s="24"/>
    </row>
    <row r="63" spans="1:8" x14ac:dyDescent="0.3">
      <c r="A63" s="71" t="s">
        <v>103</v>
      </c>
      <c r="B63" s="72"/>
      <c r="C63" s="72"/>
      <c r="D63" s="72"/>
      <c r="E63" s="72"/>
      <c r="F63" s="72"/>
      <c r="G63" s="73"/>
    </row>
    <row r="64" spans="1:8" ht="14.5" customHeight="1" x14ac:dyDescent="0.3">
      <c r="A64" s="77" t="s">
        <v>100</v>
      </c>
      <c r="B64" s="75" t="s">
        <v>101</v>
      </c>
      <c r="C64" s="68" t="s">
        <v>358</v>
      </c>
      <c r="D64" s="69"/>
      <c r="E64" s="69"/>
      <c r="F64" s="69"/>
      <c r="G64" s="70"/>
    </row>
    <row r="65" spans="1:7" ht="14.5" x14ac:dyDescent="0.3">
      <c r="A65" s="78"/>
      <c r="B65" s="76"/>
      <c r="C65" s="31" t="s">
        <v>355</v>
      </c>
      <c r="D65" s="24"/>
      <c r="E65" s="24"/>
      <c r="F65" s="24"/>
      <c r="G65" s="24"/>
    </row>
    <row r="66" spans="1:7" ht="28" x14ac:dyDescent="0.3">
      <c r="A66" s="74" t="s">
        <v>104</v>
      </c>
      <c r="B66" s="7" t="s">
        <v>105</v>
      </c>
      <c r="C66" s="50" t="s">
        <v>106</v>
      </c>
      <c r="D66" s="24"/>
      <c r="E66" s="24"/>
      <c r="F66" s="24"/>
      <c r="G66" s="24"/>
    </row>
    <row r="67" spans="1:7" ht="28" x14ac:dyDescent="0.3">
      <c r="A67" s="74"/>
      <c r="B67" s="7" t="s">
        <v>107</v>
      </c>
      <c r="C67" s="50" t="s">
        <v>106</v>
      </c>
      <c r="D67" s="24"/>
      <c r="E67" s="24"/>
      <c r="F67" s="24"/>
      <c r="G67" s="24"/>
    </row>
    <row r="68" spans="1:7" x14ac:dyDescent="0.3">
      <c r="A68" s="71" t="s">
        <v>108</v>
      </c>
      <c r="B68" s="72"/>
      <c r="C68" s="72"/>
      <c r="D68" s="72"/>
      <c r="E68" s="72"/>
      <c r="F68" s="72"/>
      <c r="G68" s="73"/>
    </row>
    <row r="69" spans="1:7" ht="28" x14ac:dyDescent="0.3">
      <c r="A69" s="12" t="s">
        <v>100</v>
      </c>
      <c r="B69" s="7" t="s">
        <v>101</v>
      </c>
      <c r="C69" s="22" t="s">
        <v>359</v>
      </c>
      <c r="D69" s="24"/>
      <c r="E69" s="24"/>
      <c r="F69" s="24"/>
      <c r="G69" s="24"/>
    </row>
    <row r="70" spans="1:7" ht="28" x14ac:dyDescent="0.3">
      <c r="A70" s="74" t="s">
        <v>109</v>
      </c>
      <c r="B70" s="7" t="s">
        <v>110</v>
      </c>
      <c r="C70" s="24" t="s">
        <v>342</v>
      </c>
      <c r="D70" s="24" t="s">
        <v>111</v>
      </c>
      <c r="E70" s="24" t="s">
        <v>47</v>
      </c>
      <c r="F70" s="22" t="s">
        <v>112</v>
      </c>
      <c r="G70" s="24"/>
    </row>
    <row r="71" spans="1:7" ht="28" x14ac:dyDescent="0.3">
      <c r="A71" s="74"/>
      <c r="B71" s="7" t="s">
        <v>113</v>
      </c>
      <c r="C71" s="24" t="s">
        <v>23</v>
      </c>
      <c r="D71" s="24" t="s">
        <v>114</v>
      </c>
      <c r="E71" s="24" t="s">
        <v>47</v>
      </c>
      <c r="F71" s="24" t="s">
        <v>115</v>
      </c>
      <c r="G71" s="24"/>
    </row>
    <row r="72" spans="1:7" x14ac:dyDescent="0.3">
      <c r="A72" s="74"/>
      <c r="B72" s="7" t="s">
        <v>116</v>
      </c>
      <c r="C72" s="24" t="s">
        <v>23</v>
      </c>
      <c r="D72" s="24" t="s">
        <v>117</v>
      </c>
      <c r="E72" s="24" t="s">
        <v>47</v>
      </c>
      <c r="F72" s="24" t="s">
        <v>115</v>
      </c>
      <c r="G72" s="24"/>
    </row>
    <row r="73" spans="1:7" ht="28" x14ac:dyDescent="0.3">
      <c r="A73" s="74"/>
      <c r="B73" s="7" t="s">
        <v>118</v>
      </c>
      <c r="C73" s="24" t="s">
        <v>342</v>
      </c>
      <c r="D73" s="24"/>
      <c r="E73" s="24"/>
      <c r="F73" s="24"/>
      <c r="G73" s="24"/>
    </row>
    <row r="74" spans="1:7" ht="42" x14ac:dyDescent="0.3">
      <c r="A74" s="74"/>
      <c r="B74" s="7" t="s">
        <v>119</v>
      </c>
      <c r="C74" s="24" t="s">
        <v>23</v>
      </c>
      <c r="D74" s="24" t="s">
        <v>120</v>
      </c>
      <c r="E74" s="24" t="s">
        <v>47</v>
      </c>
      <c r="F74" s="24" t="s">
        <v>115</v>
      </c>
      <c r="G74" s="24"/>
    </row>
    <row r="75" spans="1:7" x14ac:dyDescent="0.3">
      <c r="A75" s="71" t="s">
        <v>121</v>
      </c>
      <c r="B75" s="72"/>
      <c r="C75" s="72"/>
      <c r="D75" s="72"/>
      <c r="E75" s="72"/>
      <c r="F75" s="72"/>
      <c r="G75" s="73"/>
    </row>
    <row r="76" spans="1:7" ht="14.5" customHeight="1" x14ac:dyDescent="0.3">
      <c r="A76" s="77" t="s">
        <v>100</v>
      </c>
      <c r="B76" s="75" t="s">
        <v>101</v>
      </c>
      <c r="C76" s="24" t="s">
        <v>358</v>
      </c>
      <c r="D76" s="69"/>
      <c r="E76" s="69"/>
      <c r="F76" s="69"/>
      <c r="G76" s="70"/>
    </row>
    <row r="77" spans="1:7" x14ac:dyDescent="0.3">
      <c r="A77" s="78"/>
      <c r="B77" s="76"/>
      <c r="C77" s="24" t="s">
        <v>360</v>
      </c>
      <c r="D77" s="24"/>
      <c r="E77" s="24"/>
      <c r="F77" s="24"/>
      <c r="G77" s="24"/>
    </row>
    <row r="78" spans="1:7" ht="14.5" customHeight="1" x14ac:dyDescent="0.3">
      <c r="A78" s="81" t="s">
        <v>122</v>
      </c>
      <c r="B78" s="79" t="s">
        <v>123</v>
      </c>
      <c r="C78" s="24" t="s">
        <v>343</v>
      </c>
      <c r="D78" s="24"/>
      <c r="E78" s="24"/>
      <c r="F78" s="24"/>
      <c r="G78" s="24"/>
    </row>
    <row r="79" spans="1:7" x14ac:dyDescent="0.3">
      <c r="A79" s="82"/>
      <c r="B79" s="80"/>
      <c r="C79" s="24" t="s">
        <v>360</v>
      </c>
      <c r="D79" s="24"/>
      <c r="E79" s="24"/>
      <c r="F79" s="24"/>
      <c r="G79" s="24"/>
    </row>
    <row r="80" spans="1:7" ht="28" x14ac:dyDescent="0.3">
      <c r="A80" s="82"/>
      <c r="B80" s="7" t="s">
        <v>124</v>
      </c>
      <c r="C80" s="24" t="s">
        <v>360</v>
      </c>
      <c r="D80" s="24"/>
      <c r="E80" s="24"/>
      <c r="F80" s="24"/>
      <c r="G80" s="24"/>
    </row>
    <row r="81" spans="1:7" x14ac:dyDescent="0.3">
      <c r="A81" s="82"/>
      <c r="B81" s="7" t="s">
        <v>125</v>
      </c>
      <c r="C81" s="24" t="s">
        <v>344</v>
      </c>
      <c r="D81" s="24"/>
      <c r="E81" s="24"/>
      <c r="F81" s="24"/>
      <c r="G81" s="24"/>
    </row>
    <row r="82" spans="1:7" x14ac:dyDescent="0.3">
      <c r="A82" s="82"/>
      <c r="B82" s="84" t="s">
        <v>127</v>
      </c>
      <c r="C82" s="24" t="s">
        <v>360</v>
      </c>
      <c r="D82" s="24"/>
      <c r="E82" s="24"/>
      <c r="F82" s="24"/>
      <c r="G82" s="24"/>
    </row>
    <row r="83" spans="1:7" x14ac:dyDescent="0.3">
      <c r="A83" s="82"/>
      <c r="B83" s="86"/>
      <c r="C83" s="24" t="s">
        <v>344</v>
      </c>
      <c r="D83" s="24"/>
      <c r="E83" s="24"/>
      <c r="F83" s="24"/>
      <c r="G83" s="24"/>
    </row>
    <row r="84" spans="1:7" ht="14.5" x14ac:dyDescent="0.3">
      <c r="A84" s="83"/>
      <c r="B84" s="7" t="s">
        <v>128</v>
      </c>
      <c r="C84" s="50" t="s">
        <v>106</v>
      </c>
      <c r="D84" s="24"/>
      <c r="E84" s="24"/>
      <c r="F84" s="24"/>
      <c r="G84" s="24"/>
    </row>
    <row r="85" spans="1:7" x14ac:dyDescent="0.3">
      <c r="A85" s="71" t="s">
        <v>129</v>
      </c>
      <c r="B85" s="72"/>
      <c r="C85" s="72"/>
      <c r="D85" s="72"/>
      <c r="E85" s="72"/>
      <c r="F85" s="72"/>
      <c r="G85" s="73"/>
    </row>
    <row r="86" spans="1:7" ht="28" x14ac:dyDescent="0.3">
      <c r="A86" s="12" t="s">
        <v>100</v>
      </c>
      <c r="B86" s="7" t="s">
        <v>101</v>
      </c>
      <c r="C86" s="24" t="s">
        <v>358</v>
      </c>
      <c r="D86" s="24"/>
      <c r="E86" s="24"/>
      <c r="F86" s="24"/>
      <c r="G86" s="24"/>
    </row>
    <row r="87" spans="1:7" ht="14.5" customHeight="1" x14ac:dyDescent="0.3">
      <c r="A87" s="131" t="s">
        <v>130</v>
      </c>
      <c r="B87" s="84" t="s">
        <v>131</v>
      </c>
      <c r="C87" s="24" t="s">
        <v>126</v>
      </c>
      <c r="D87" s="87" t="s">
        <v>132</v>
      </c>
      <c r="E87" s="90" t="s">
        <v>47</v>
      </c>
      <c r="F87" s="90"/>
      <c r="G87" s="90"/>
    </row>
    <row r="88" spans="1:7" ht="14.5" x14ac:dyDescent="0.3">
      <c r="A88" s="132"/>
      <c r="B88" s="85"/>
      <c r="C88" s="31" t="s">
        <v>355</v>
      </c>
      <c r="D88" s="88"/>
      <c r="E88" s="91"/>
      <c r="F88" s="91"/>
      <c r="G88" s="91"/>
    </row>
    <row r="89" spans="1:7" ht="14.5" customHeight="1" x14ac:dyDescent="0.3">
      <c r="A89" s="132"/>
      <c r="B89" s="86"/>
      <c r="C89" s="31" t="s">
        <v>79</v>
      </c>
      <c r="D89" s="89"/>
      <c r="E89" s="92"/>
      <c r="F89" s="92"/>
      <c r="G89" s="92"/>
    </row>
    <row r="90" spans="1:7" ht="42" x14ac:dyDescent="0.3">
      <c r="A90" s="132"/>
      <c r="B90" s="7" t="s">
        <v>133</v>
      </c>
      <c r="C90" s="24" t="s">
        <v>126</v>
      </c>
      <c r="D90" s="24" t="s">
        <v>134</v>
      </c>
      <c r="E90" s="24" t="s">
        <v>47</v>
      </c>
      <c r="F90" s="24"/>
      <c r="G90" s="24"/>
    </row>
    <row r="91" spans="1:7" ht="28" x14ac:dyDescent="0.3">
      <c r="A91" s="132"/>
      <c r="B91" s="7" t="s">
        <v>135</v>
      </c>
      <c r="C91" s="24" t="s">
        <v>23</v>
      </c>
      <c r="D91" s="24"/>
      <c r="E91" s="24" t="s">
        <v>136</v>
      </c>
      <c r="F91" s="24"/>
      <c r="G91" s="24"/>
    </row>
    <row r="92" spans="1:7" ht="42" x14ac:dyDescent="0.3">
      <c r="A92" s="132"/>
      <c r="B92" s="7" t="s">
        <v>137</v>
      </c>
      <c r="C92" s="24" t="s">
        <v>23</v>
      </c>
      <c r="D92" s="24" t="s">
        <v>331</v>
      </c>
      <c r="E92" s="24" t="s">
        <v>47</v>
      </c>
      <c r="F92" s="24"/>
      <c r="G92" s="24"/>
    </row>
    <row r="93" spans="1:7" ht="28" x14ac:dyDescent="0.3">
      <c r="A93" s="132"/>
      <c r="B93" s="7" t="s">
        <v>138</v>
      </c>
      <c r="C93" s="24" t="s">
        <v>23</v>
      </c>
      <c r="D93" s="24" t="s">
        <v>332</v>
      </c>
      <c r="E93" s="24" t="s">
        <v>47</v>
      </c>
      <c r="F93" s="24"/>
      <c r="G93" s="24"/>
    </row>
    <row r="94" spans="1:7" ht="28" x14ac:dyDescent="0.3">
      <c r="A94" s="132"/>
      <c r="B94" s="7" t="s">
        <v>139</v>
      </c>
      <c r="C94" s="24" t="s">
        <v>23</v>
      </c>
      <c r="D94" s="24" t="s">
        <v>333</v>
      </c>
      <c r="E94" s="24" t="s">
        <v>47</v>
      </c>
      <c r="F94" s="24"/>
      <c r="G94" s="24"/>
    </row>
    <row r="95" spans="1:7" ht="28" x14ac:dyDescent="0.3">
      <c r="A95" s="132"/>
      <c r="B95" s="7" t="s">
        <v>140</v>
      </c>
      <c r="C95" s="24" t="s">
        <v>23</v>
      </c>
      <c r="D95" s="24" t="s">
        <v>334</v>
      </c>
      <c r="E95" s="24" t="s">
        <v>47</v>
      </c>
      <c r="F95" s="24"/>
      <c r="G95" s="24"/>
    </row>
    <row r="96" spans="1:7" ht="28" x14ac:dyDescent="0.3">
      <c r="A96" s="133"/>
      <c r="B96" s="7" t="s">
        <v>141</v>
      </c>
      <c r="C96" s="24" t="s">
        <v>23</v>
      </c>
      <c r="D96" s="24" t="s">
        <v>335</v>
      </c>
      <c r="E96" s="24" t="s">
        <v>47</v>
      </c>
      <c r="F96" s="24"/>
      <c r="G96" s="24"/>
    </row>
    <row r="97" spans="1:7" x14ac:dyDescent="0.3">
      <c r="A97" s="71" t="s">
        <v>142</v>
      </c>
      <c r="B97" s="72"/>
      <c r="C97" s="72"/>
      <c r="D97" s="72"/>
      <c r="E97" s="72"/>
      <c r="F97" s="72"/>
      <c r="G97" s="73"/>
    </row>
    <row r="98" spans="1:7" ht="28" x14ac:dyDescent="0.3">
      <c r="A98" s="12" t="s">
        <v>100</v>
      </c>
      <c r="B98" s="7" t="s">
        <v>101</v>
      </c>
      <c r="C98" s="22" t="s">
        <v>359</v>
      </c>
      <c r="D98" s="24"/>
      <c r="E98" s="24"/>
      <c r="F98" s="24"/>
      <c r="G98" s="24"/>
    </row>
    <row r="99" spans="1:7" ht="28" x14ac:dyDescent="0.3">
      <c r="A99" s="74" t="s">
        <v>143</v>
      </c>
      <c r="B99" s="7" t="s">
        <v>144</v>
      </c>
      <c r="C99" s="22" t="s">
        <v>145</v>
      </c>
      <c r="D99" s="24"/>
      <c r="E99" s="24"/>
      <c r="F99" s="24"/>
      <c r="G99" s="24"/>
    </row>
    <row r="100" spans="1:7" ht="28" x14ac:dyDescent="0.3">
      <c r="A100" s="74"/>
      <c r="B100" s="7" t="s">
        <v>146</v>
      </c>
      <c r="C100" s="22" t="s">
        <v>145</v>
      </c>
      <c r="D100" s="24"/>
      <c r="E100" s="24"/>
      <c r="F100" s="24"/>
      <c r="G100" s="24"/>
    </row>
    <row r="101" spans="1:7" ht="28" x14ac:dyDescent="0.3">
      <c r="A101" s="74"/>
      <c r="B101" s="7" t="s">
        <v>147</v>
      </c>
      <c r="C101" s="22" t="s">
        <v>148</v>
      </c>
      <c r="D101" s="24" t="s">
        <v>149</v>
      </c>
      <c r="E101" s="24" t="s">
        <v>47</v>
      </c>
      <c r="F101" s="22" t="s">
        <v>74</v>
      </c>
      <c r="G101" s="24"/>
    </row>
    <row r="102" spans="1:7" ht="28" x14ac:dyDescent="0.3">
      <c r="A102" s="74"/>
      <c r="B102" s="7" t="s">
        <v>150</v>
      </c>
      <c r="C102" s="24" t="s">
        <v>23</v>
      </c>
      <c r="D102" s="24" t="s">
        <v>151</v>
      </c>
      <c r="E102" s="24" t="s">
        <v>47</v>
      </c>
      <c r="F102" s="24" t="s">
        <v>115</v>
      </c>
      <c r="G102" s="24"/>
    </row>
    <row r="103" spans="1:7" ht="28" x14ac:dyDescent="0.3">
      <c r="A103" s="74"/>
      <c r="B103" s="7" t="s">
        <v>152</v>
      </c>
      <c r="C103" s="22" t="s">
        <v>153</v>
      </c>
      <c r="D103" s="24"/>
      <c r="E103" s="24"/>
      <c r="F103" s="24"/>
      <c r="G103" s="24"/>
    </row>
    <row r="104" spans="1:7" ht="28" x14ac:dyDescent="0.3">
      <c r="A104" s="74"/>
      <c r="B104" s="7" t="s">
        <v>154</v>
      </c>
      <c r="C104" s="24" t="s">
        <v>23</v>
      </c>
      <c r="D104" s="24" t="s">
        <v>336</v>
      </c>
      <c r="E104" s="24" t="s">
        <v>47</v>
      </c>
      <c r="F104" s="24" t="s">
        <v>155</v>
      </c>
      <c r="G104" s="24"/>
    </row>
    <row r="105" spans="1:7" ht="56" x14ac:dyDescent="0.3">
      <c r="A105" s="74"/>
      <c r="B105" s="7" t="s">
        <v>156</v>
      </c>
      <c r="C105" s="24" t="s">
        <v>23</v>
      </c>
      <c r="D105" s="24" t="s">
        <v>337</v>
      </c>
      <c r="E105" s="24" t="s">
        <v>47</v>
      </c>
      <c r="F105" s="24" t="s">
        <v>155</v>
      </c>
      <c r="G105" s="24"/>
    </row>
    <row r="106" spans="1:7" x14ac:dyDescent="0.3">
      <c r="A106" s="71" t="s">
        <v>157</v>
      </c>
      <c r="B106" s="72"/>
      <c r="C106" s="72"/>
      <c r="D106" s="72"/>
      <c r="E106" s="72"/>
      <c r="F106" s="72"/>
      <c r="G106" s="73"/>
    </row>
    <row r="107" spans="1:7" ht="28" x14ac:dyDescent="0.3">
      <c r="A107" s="12" t="s">
        <v>100</v>
      </c>
      <c r="B107" s="7" t="s">
        <v>101</v>
      </c>
      <c r="C107" s="24" t="s">
        <v>358</v>
      </c>
      <c r="D107" s="24"/>
      <c r="E107" s="24"/>
      <c r="F107" s="24"/>
      <c r="G107" s="24"/>
    </row>
    <row r="108" spans="1:7" ht="42" x14ac:dyDescent="0.3">
      <c r="A108" s="74" t="s">
        <v>158</v>
      </c>
      <c r="B108" s="7" t="s">
        <v>159</v>
      </c>
      <c r="C108" s="24" t="s">
        <v>345</v>
      </c>
      <c r="D108" s="24"/>
      <c r="E108" s="24"/>
      <c r="F108" s="24"/>
      <c r="G108" s="24"/>
    </row>
    <row r="109" spans="1:7" ht="42" x14ac:dyDescent="0.3">
      <c r="A109" s="74"/>
      <c r="B109" s="7" t="s">
        <v>160</v>
      </c>
      <c r="C109" s="24" t="s">
        <v>346</v>
      </c>
      <c r="D109" s="24"/>
      <c r="E109" s="24"/>
      <c r="F109" s="24"/>
      <c r="G109" s="24"/>
    </row>
    <row r="110" spans="1:7" x14ac:dyDescent="0.3">
      <c r="A110" s="74"/>
      <c r="B110" s="7" t="s">
        <v>161</v>
      </c>
      <c r="C110" s="24" t="s">
        <v>345</v>
      </c>
      <c r="D110" s="24"/>
      <c r="E110" s="24"/>
      <c r="F110" s="24"/>
      <c r="G110" s="24"/>
    </row>
    <row r="111" spans="1:7" ht="28" x14ac:dyDescent="0.3">
      <c r="A111" s="74"/>
      <c r="B111" s="7" t="s">
        <v>162</v>
      </c>
      <c r="C111" s="24" t="s">
        <v>345</v>
      </c>
      <c r="D111" s="24"/>
      <c r="E111" s="24"/>
      <c r="F111" s="24"/>
      <c r="G111" s="24"/>
    </row>
    <row r="112" spans="1:7" ht="28" x14ac:dyDescent="0.3">
      <c r="A112" s="74"/>
      <c r="B112" s="7" t="s">
        <v>163</v>
      </c>
      <c r="C112" s="24" t="s">
        <v>347</v>
      </c>
      <c r="D112" s="24"/>
      <c r="E112" s="24"/>
      <c r="F112" s="24"/>
      <c r="G112" s="24"/>
    </row>
    <row r="113" spans="1:7" x14ac:dyDescent="0.3">
      <c r="A113" s="71" t="s">
        <v>164</v>
      </c>
      <c r="B113" s="72"/>
      <c r="C113" s="72"/>
      <c r="D113" s="72"/>
      <c r="E113" s="72"/>
      <c r="F113" s="72"/>
      <c r="G113" s="73"/>
    </row>
    <row r="114" spans="1:7" ht="14.5" x14ac:dyDescent="0.3">
      <c r="A114" s="93" t="s">
        <v>100</v>
      </c>
      <c r="B114" s="84" t="s">
        <v>101</v>
      </c>
      <c r="C114" s="31" t="s">
        <v>356</v>
      </c>
      <c r="D114" s="24"/>
      <c r="E114" s="24"/>
      <c r="F114" s="24"/>
      <c r="G114" s="24"/>
    </row>
    <row r="115" spans="1:7" ht="14.5" x14ac:dyDescent="0.3">
      <c r="A115" s="94"/>
      <c r="B115" s="86"/>
      <c r="C115" s="39" t="s">
        <v>71</v>
      </c>
      <c r="D115" s="24"/>
      <c r="E115" s="24"/>
      <c r="F115" s="24"/>
      <c r="G115" s="24"/>
    </row>
    <row r="116" spans="1:7" ht="14.5" x14ac:dyDescent="0.3">
      <c r="A116" s="74" t="s">
        <v>165</v>
      </c>
      <c r="B116" s="84" t="s">
        <v>166</v>
      </c>
      <c r="C116" s="31" t="s">
        <v>356</v>
      </c>
      <c r="D116" s="24"/>
      <c r="E116" s="24"/>
      <c r="F116" s="24"/>
      <c r="G116" s="24"/>
    </row>
    <row r="117" spans="1:7" ht="14.5" x14ac:dyDescent="0.3">
      <c r="A117" s="74"/>
      <c r="B117" s="86"/>
      <c r="C117" s="39" t="s">
        <v>71</v>
      </c>
      <c r="D117" s="24"/>
      <c r="E117" s="24"/>
      <c r="F117" s="24"/>
      <c r="G117" s="24"/>
    </row>
    <row r="118" spans="1:7" ht="14.5" x14ac:dyDescent="0.3">
      <c r="A118" s="74"/>
      <c r="B118" s="84" t="s">
        <v>167</v>
      </c>
      <c r="C118" s="31" t="s">
        <v>356</v>
      </c>
      <c r="D118" s="24"/>
      <c r="E118" s="24"/>
      <c r="F118" s="24"/>
      <c r="G118" s="24"/>
    </row>
    <row r="119" spans="1:7" ht="14.5" x14ac:dyDescent="0.3">
      <c r="A119" s="74"/>
      <c r="B119" s="86"/>
      <c r="C119" s="39" t="s">
        <v>71</v>
      </c>
      <c r="D119" s="24"/>
      <c r="E119" s="24"/>
      <c r="F119" s="24"/>
      <c r="G119" s="24"/>
    </row>
    <row r="120" spans="1:7" ht="14.5" x14ac:dyDescent="0.3">
      <c r="A120" s="74"/>
      <c r="B120" s="84" t="s">
        <v>168</v>
      </c>
      <c r="C120" s="39" t="s">
        <v>71</v>
      </c>
      <c r="D120" s="24"/>
      <c r="E120" s="24"/>
      <c r="F120" s="24"/>
      <c r="G120" s="24"/>
    </row>
    <row r="121" spans="1:7" ht="14.5" x14ac:dyDescent="0.3">
      <c r="A121" s="74"/>
      <c r="B121" s="86"/>
      <c r="C121" s="31" t="s">
        <v>356</v>
      </c>
      <c r="D121" s="24"/>
      <c r="E121" s="24"/>
      <c r="F121" s="24"/>
      <c r="G121" s="24"/>
    </row>
    <row r="122" spans="1:7" x14ac:dyDescent="0.3">
      <c r="A122" s="71" t="s">
        <v>169</v>
      </c>
      <c r="B122" s="72"/>
      <c r="C122" s="72"/>
      <c r="D122" s="72"/>
      <c r="E122" s="72"/>
      <c r="F122" s="72"/>
      <c r="G122" s="73"/>
    </row>
    <row r="123" spans="1:7" ht="28" x14ac:dyDescent="0.3">
      <c r="A123" s="12" t="s">
        <v>100</v>
      </c>
      <c r="B123" s="7" t="s">
        <v>101</v>
      </c>
      <c r="C123" s="31" t="s">
        <v>356</v>
      </c>
      <c r="D123" s="24"/>
      <c r="E123" s="24"/>
      <c r="F123" s="24"/>
      <c r="G123" s="24"/>
    </row>
    <row r="124" spans="1:7" ht="14.5" x14ac:dyDescent="0.3">
      <c r="A124" s="97" t="s">
        <v>170</v>
      </c>
      <c r="B124" s="95" t="s">
        <v>171</v>
      </c>
      <c r="C124" s="31" t="s">
        <v>172</v>
      </c>
      <c r="D124" s="24"/>
      <c r="E124" s="24"/>
      <c r="F124" s="24"/>
      <c r="G124" s="24"/>
    </row>
    <row r="125" spans="1:7" ht="14.5" customHeight="1" x14ac:dyDescent="0.3">
      <c r="A125" s="98"/>
      <c r="B125" s="96"/>
      <c r="C125" s="31" t="s">
        <v>356</v>
      </c>
      <c r="D125" s="24"/>
      <c r="E125" s="24"/>
      <c r="F125" s="24"/>
      <c r="G125" s="24"/>
    </row>
    <row r="126" spans="1:7" ht="42" x14ac:dyDescent="0.3">
      <c r="A126" s="98"/>
      <c r="B126" s="7" t="s">
        <v>173</v>
      </c>
      <c r="C126" s="31" t="s">
        <v>356</v>
      </c>
      <c r="D126" s="24"/>
      <c r="E126" s="24"/>
      <c r="F126" s="24"/>
      <c r="G126" s="24"/>
    </row>
    <row r="127" spans="1:7" ht="28" x14ac:dyDescent="0.3">
      <c r="A127" s="98"/>
      <c r="B127" s="7" t="s">
        <v>174</v>
      </c>
      <c r="C127" s="31" t="s">
        <v>356</v>
      </c>
      <c r="D127" s="24"/>
      <c r="E127" s="24"/>
      <c r="F127" s="24"/>
      <c r="G127" s="24"/>
    </row>
    <row r="128" spans="1:7" ht="70" x14ac:dyDescent="0.3">
      <c r="A128" s="98"/>
      <c r="B128" s="7" t="s">
        <v>175</v>
      </c>
      <c r="C128" s="31" t="s">
        <v>356</v>
      </c>
      <c r="D128" s="24"/>
      <c r="E128" s="24"/>
      <c r="F128" s="24"/>
      <c r="G128" s="24"/>
    </row>
    <row r="129" spans="1:7" ht="42" x14ac:dyDescent="0.3">
      <c r="A129" s="98"/>
      <c r="B129" s="7" t="s">
        <v>176</v>
      </c>
      <c r="C129" s="31" t="s">
        <v>356</v>
      </c>
      <c r="D129" s="24"/>
      <c r="E129" s="24"/>
      <c r="F129" s="24"/>
      <c r="G129" s="24"/>
    </row>
    <row r="130" spans="1:7" ht="28" x14ac:dyDescent="0.3">
      <c r="A130" s="98"/>
      <c r="B130" s="7" t="s">
        <v>177</v>
      </c>
      <c r="C130" s="31" t="s">
        <v>356</v>
      </c>
      <c r="D130" s="24"/>
      <c r="E130" s="24"/>
      <c r="F130" s="24"/>
      <c r="G130" s="24"/>
    </row>
    <row r="131" spans="1:7" ht="70" x14ac:dyDescent="0.3">
      <c r="A131" s="98"/>
      <c r="B131" s="7" t="s">
        <v>178</v>
      </c>
      <c r="C131" s="31" t="s">
        <v>356</v>
      </c>
      <c r="D131" s="24"/>
      <c r="E131" s="24"/>
      <c r="F131" s="24"/>
      <c r="G131" s="24"/>
    </row>
    <row r="132" spans="1:7" ht="42" x14ac:dyDescent="0.3">
      <c r="A132" s="98"/>
      <c r="B132" s="7" t="s">
        <v>179</v>
      </c>
      <c r="C132" s="31" t="s">
        <v>356</v>
      </c>
      <c r="D132" s="24"/>
      <c r="E132" s="24"/>
      <c r="F132" s="24"/>
      <c r="G132" s="24"/>
    </row>
    <row r="133" spans="1:7" ht="14.5" x14ac:dyDescent="0.3">
      <c r="A133" s="98"/>
      <c r="B133" s="7" t="s">
        <v>180</v>
      </c>
      <c r="C133" s="31" t="s">
        <v>356</v>
      </c>
      <c r="D133" s="24"/>
      <c r="E133" s="24"/>
      <c r="F133" s="24"/>
      <c r="G133" s="24"/>
    </row>
    <row r="134" spans="1:7" ht="28" customHeight="1" x14ac:dyDescent="0.3">
      <c r="A134" s="99"/>
      <c r="B134" s="7" t="s">
        <v>181</v>
      </c>
      <c r="C134" s="31" t="s">
        <v>356</v>
      </c>
      <c r="D134" s="24"/>
      <c r="E134" s="24"/>
      <c r="F134" s="24"/>
      <c r="G134" s="24"/>
    </row>
    <row r="135" spans="1:7" x14ac:dyDescent="0.3">
      <c r="A135" s="71" t="s">
        <v>182</v>
      </c>
      <c r="B135" s="72"/>
      <c r="C135" s="72"/>
      <c r="D135" s="72"/>
      <c r="E135" s="72"/>
      <c r="F135" s="72"/>
      <c r="G135" s="73"/>
    </row>
    <row r="136" spans="1:7" x14ac:dyDescent="0.3">
      <c r="A136" s="71" t="s">
        <v>183</v>
      </c>
      <c r="B136" s="72"/>
      <c r="C136" s="72"/>
      <c r="D136" s="72"/>
      <c r="E136" s="72"/>
      <c r="F136" s="72"/>
      <c r="G136" s="73"/>
    </row>
    <row r="137" spans="1:7" ht="28" customHeight="1" x14ac:dyDescent="0.3">
      <c r="A137" s="93" t="s">
        <v>100</v>
      </c>
      <c r="B137" s="84" t="s">
        <v>101</v>
      </c>
      <c r="C137" s="31" t="s">
        <v>356</v>
      </c>
      <c r="D137" s="24"/>
      <c r="E137" s="24"/>
      <c r="F137" s="24"/>
      <c r="G137" s="24"/>
    </row>
    <row r="138" spans="1:7" ht="14.5" x14ac:dyDescent="0.3">
      <c r="A138" s="94"/>
      <c r="B138" s="86"/>
      <c r="C138" s="39" t="s">
        <v>71</v>
      </c>
      <c r="D138" s="24"/>
      <c r="E138" s="24"/>
      <c r="F138" s="24"/>
      <c r="G138" s="24"/>
    </row>
    <row r="139" spans="1:7" ht="42" x14ac:dyDescent="0.3">
      <c r="A139" s="74" t="s">
        <v>184</v>
      </c>
      <c r="B139" s="7" t="s">
        <v>185</v>
      </c>
      <c r="C139" s="31" t="s">
        <v>356</v>
      </c>
      <c r="D139" s="24"/>
      <c r="E139" s="24"/>
      <c r="F139" s="24"/>
      <c r="G139" s="24"/>
    </row>
    <row r="140" spans="1:7" ht="42" x14ac:dyDescent="0.3">
      <c r="A140" s="74"/>
      <c r="B140" s="7" t="s">
        <v>186</v>
      </c>
      <c r="C140" s="39" t="s">
        <v>71</v>
      </c>
      <c r="D140" s="24"/>
      <c r="E140" s="24"/>
      <c r="F140" s="24"/>
      <c r="G140" s="24"/>
    </row>
    <row r="141" spans="1:7" ht="10.5" customHeight="1" x14ac:dyDescent="0.3">
      <c r="A141" s="8"/>
      <c r="G141" s="8"/>
    </row>
    <row r="142" spans="1:7" x14ac:dyDescent="0.3">
      <c r="E142" s="9"/>
    </row>
  </sheetData>
  <dataConsolidate/>
  <mergeCells count="75">
    <mergeCell ref="A87:A96"/>
    <mergeCell ref="B42:B44"/>
    <mergeCell ref="B59:B60"/>
    <mergeCell ref="B64:B65"/>
    <mergeCell ref="A64:A65"/>
    <mergeCell ref="A59:A60"/>
    <mergeCell ref="A56:A57"/>
    <mergeCell ref="A66:A67"/>
    <mergeCell ref="A68:G68"/>
    <mergeCell ref="D56:G57"/>
    <mergeCell ref="A55:G55"/>
    <mergeCell ref="A63:G63"/>
    <mergeCell ref="A58:G58"/>
    <mergeCell ref="A61:A62"/>
    <mergeCell ref="B61:B62"/>
    <mergeCell ref="A8:G8"/>
    <mergeCell ref="A9:A54"/>
    <mergeCell ref="G16:G54"/>
    <mergeCell ref="D9:G15"/>
    <mergeCell ref="B12:B13"/>
    <mergeCell ref="B20:B22"/>
    <mergeCell ref="B25:B26"/>
    <mergeCell ref="B9:B10"/>
    <mergeCell ref="B16:B17"/>
    <mergeCell ref="B46:B48"/>
    <mergeCell ref="B49:B50"/>
    <mergeCell ref="B29:B30"/>
    <mergeCell ref="B31:B32"/>
    <mergeCell ref="B37:B38"/>
    <mergeCell ref="B40:B41"/>
    <mergeCell ref="B35:B36"/>
    <mergeCell ref="C6:C7"/>
    <mergeCell ref="D6:F6"/>
    <mergeCell ref="G6:G7"/>
    <mergeCell ref="A6:A7"/>
    <mergeCell ref="B6:B7"/>
    <mergeCell ref="A1:G1"/>
    <mergeCell ref="C3:G3"/>
    <mergeCell ref="C4:G4"/>
    <mergeCell ref="A2:B2"/>
    <mergeCell ref="A3:B3"/>
    <mergeCell ref="A4:B4"/>
    <mergeCell ref="C2:G2"/>
    <mergeCell ref="A108:A112"/>
    <mergeCell ref="A139:A140"/>
    <mergeCell ref="A136:G136"/>
    <mergeCell ref="A135:G135"/>
    <mergeCell ref="B137:B138"/>
    <mergeCell ref="A137:A138"/>
    <mergeCell ref="A122:G122"/>
    <mergeCell ref="A116:A121"/>
    <mergeCell ref="A113:G113"/>
    <mergeCell ref="B114:B115"/>
    <mergeCell ref="A114:A115"/>
    <mergeCell ref="B118:B119"/>
    <mergeCell ref="B116:B117"/>
    <mergeCell ref="B120:B121"/>
    <mergeCell ref="B124:B125"/>
    <mergeCell ref="A124:A134"/>
    <mergeCell ref="A106:G106"/>
    <mergeCell ref="A99:A105"/>
    <mergeCell ref="A70:A74"/>
    <mergeCell ref="A75:G75"/>
    <mergeCell ref="A85:G85"/>
    <mergeCell ref="A97:G97"/>
    <mergeCell ref="B76:B77"/>
    <mergeCell ref="A76:A77"/>
    <mergeCell ref="B78:B79"/>
    <mergeCell ref="A78:A84"/>
    <mergeCell ref="B87:B89"/>
    <mergeCell ref="D87:D89"/>
    <mergeCell ref="E87:E89"/>
    <mergeCell ref="B82:B83"/>
    <mergeCell ref="F87:F89"/>
    <mergeCell ref="G87:G89"/>
  </mergeCells>
  <phoneticPr fontId="27" type="noConversion"/>
  <dataValidations count="1">
    <dataValidation type="list" allowBlank="1" showInputMessage="1" showErrorMessage="1" sqref="E64:E67 E69:E74 E98:E105 E107:E112 E114:E121 E123:E134 E137:E140 E59:E62 E76:E84 E16:E54 E90:E96 E86:E87" xr:uid="{3E06413D-A277-4B91-8837-958EEE26038F}">
      <formula1>"Not applicable,Legal prohibitions,Confidentiality constraints,Information unavailable/incomplete"</formula1>
    </dataValidation>
  </dataValidations>
  <hyperlinks>
    <hyperlink ref="C13" r:id="rId1" xr:uid="{7443D33D-C81F-4C34-9348-29F186446573}"/>
    <hyperlink ref="C20" r:id="rId2" xr:uid="{A5B02B98-2B49-4FB4-B075-EFC22A5F495E}"/>
    <hyperlink ref="C21" r:id="rId3" xr:uid="{D712E7DD-C2F0-46AE-A938-3828E5CD0AD8}"/>
    <hyperlink ref="C16" r:id="rId4" xr:uid="{4EFF78DD-2FF2-40C2-815E-91ACFF268234}"/>
    <hyperlink ref="C18" r:id="rId5" xr:uid="{76C5C902-9FE9-4A2E-BFA2-027037F0344B}"/>
    <hyperlink ref="C23" r:id="rId6" xr:uid="{1B019065-5B77-4E01-8E06-38FD34069212}"/>
    <hyperlink ref="C24" r:id="rId7" xr:uid="{62194560-E03D-4064-8DFE-693E33159F25}"/>
    <hyperlink ref="C25" r:id="rId8" xr:uid="{63D820A6-2E22-47B0-818C-7F543F9F42A5}"/>
    <hyperlink ref="C27" r:id="rId9" xr:uid="{475F18F9-6BD2-47BF-A570-14C993AF3F27}"/>
    <hyperlink ref="C36" r:id="rId10" xr:uid="{4E323523-BF61-4785-9A11-59650D80E5F6}"/>
    <hyperlink ref="C40" r:id="rId11" location="Strategia%202030%20%E2%80%93%20yhdess%C3%A4%20kest%C3%A4v%C3%A4%C3%A4n%20huomiseen" xr:uid="{9399BF7B-2D31-43A5-8E97-321EA06B5327}"/>
    <hyperlink ref="C29" r:id="rId12" xr:uid="{B86B8254-5DC6-4893-BF0C-1F29F118922B}"/>
    <hyperlink ref="C30" r:id="rId13" xr:uid="{073DE3EA-9D04-472E-915E-00826103ED64}"/>
    <hyperlink ref="C31" r:id="rId14" xr:uid="{34E2AB1D-AECE-4AD8-94DF-E2D6041FB497}"/>
    <hyperlink ref="C32" r:id="rId15" xr:uid="{7297E41F-7108-4BE3-BA65-09D717DC1D22}"/>
    <hyperlink ref="C34" r:id="rId16" xr:uid="{913F79E2-2B5B-4DDA-B90B-5FE85AC0CC6E}"/>
    <hyperlink ref="C33" r:id="rId17" xr:uid="{A73DCB44-EB10-4C54-B40D-3A5A139DAD6A}"/>
    <hyperlink ref="C37" r:id="rId18" xr:uid="{789B3B44-4793-4C55-8BD5-E11AB2D1BA70}"/>
    <hyperlink ref="C46" r:id="rId19" xr:uid="{835A5D40-9E7A-48AF-BEF8-AAB7895B588B}"/>
    <hyperlink ref="C47" r:id="rId20" xr:uid="{5E312D60-0DFF-4824-8DAB-4AB184B3DE0A}"/>
    <hyperlink ref="C66" r:id="rId21" xr:uid="{86EA7D17-0D89-499E-AE8B-42B104AE520B}"/>
    <hyperlink ref="C84" r:id="rId22" xr:uid="{0DD28785-E22E-472F-826F-4EC1318F73BD}"/>
    <hyperlink ref="C124" r:id="rId23" location="Toimintaj%C3%A4rjestelm%C3%A4" xr:uid="{465FB5A1-8CFA-46E1-82D3-DCF23F254E25}"/>
    <hyperlink ref="C9" r:id="rId24" xr:uid="{FDA6ED3C-0E8E-45CD-B505-D43263720EFA}"/>
    <hyperlink ref="C42" r:id="rId25" xr:uid="{0631CFC2-4E18-46DF-A2A2-E08A7BE93E3C}"/>
    <hyperlink ref="C43" r:id="rId26" xr:uid="{686C759C-3C5B-46E6-9E80-ECE909135A0F}"/>
    <hyperlink ref="C54" r:id="rId27" xr:uid="{C90DD7F3-2AD1-49EF-848B-1F22309C7BD1}"/>
    <hyperlink ref="C61" r:id="rId28" xr:uid="{B5039504-5589-41A1-BB12-BABA3F776743}"/>
    <hyperlink ref="C89" r:id="rId29" xr:uid="{0707C8DD-189B-4EAE-9BA5-8A0374B8B0BB}"/>
    <hyperlink ref="C115" r:id="rId30" xr:uid="{BC2AE35A-F59E-4052-8947-F93573483792}"/>
    <hyperlink ref="C117" r:id="rId31" xr:uid="{2F977CBF-443B-42C9-AE99-3A43F09B0061}"/>
    <hyperlink ref="C119" r:id="rId32" xr:uid="{E44EADEA-2293-48B8-884D-87AE56AEB699}"/>
    <hyperlink ref="C120" r:id="rId33" xr:uid="{367583E2-637E-4F83-9708-8F88F8225151}"/>
    <hyperlink ref="C138" r:id="rId34" xr:uid="{0EC16205-1815-44E8-B37A-790BE267D3D9}"/>
    <hyperlink ref="C140" r:id="rId35" xr:uid="{394912FD-1EB8-4C4B-AA7F-BFE20F6C9047}"/>
    <hyperlink ref="C67" r:id="rId36" xr:uid="{6D616F03-54D3-4D71-AB57-780FA1C5A07A}"/>
    <hyperlink ref="C44" r:id="rId37" xr:uid="{05A83877-5C46-44D6-AC3F-E406505911E2}"/>
    <hyperlink ref="C50" r:id="rId38" xr:uid="{1C1FD901-64A7-4442-A0AE-E79208255FB7}"/>
    <hyperlink ref="C60" r:id="rId39" xr:uid="{9C93987F-A4A9-40F2-81B8-43FDE0CAB14C}"/>
    <hyperlink ref="C62" r:id="rId40" xr:uid="{78446344-87C0-4824-9956-67B206B9825F}"/>
    <hyperlink ref="C65" r:id="rId41" xr:uid="{3CB3B30A-AC05-43CB-BD43-04BBE4315480}"/>
    <hyperlink ref="C88" r:id="rId42" xr:uid="{409364B1-5E4A-4B97-9D72-7140712C076D}"/>
    <hyperlink ref="C17" r:id="rId43" xr:uid="{ACBBC369-777C-40F5-8C95-9396B996DB9F}"/>
    <hyperlink ref="C19" r:id="rId44" xr:uid="{10F2DEC4-AF9E-4549-9EA5-831826E873A8}"/>
    <hyperlink ref="C38" r:id="rId45" xr:uid="{51BD273A-32D4-4597-8877-491AA7E5EAB4}"/>
    <hyperlink ref="C49" r:id="rId46" xr:uid="{A8F7972A-7838-4256-B3EE-16055464CD4F}"/>
    <hyperlink ref="C114" r:id="rId47" xr:uid="{9757A450-B80E-43BE-AEF5-BC523AD95A05}"/>
    <hyperlink ref="C116" r:id="rId48" xr:uid="{5D2E82E8-7A9C-4396-B73B-9853F5D8A534}"/>
    <hyperlink ref="C118" r:id="rId49" xr:uid="{EBAE11E7-0BA7-4128-8A9F-74F68944D30E}"/>
    <hyperlink ref="C121" r:id="rId50" xr:uid="{9693138D-01AC-41AB-B49C-465AC809E313}"/>
    <hyperlink ref="C123" r:id="rId51" xr:uid="{00185CB5-A7E4-4B2F-95FF-1A08865C2E01}"/>
    <hyperlink ref="C125" r:id="rId52" xr:uid="{8494890D-B87D-4F9E-ADB8-D62B554A7E80}"/>
    <hyperlink ref="C126" r:id="rId53" xr:uid="{BB5988C4-2481-4972-906D-AB2D7CC9A246}"/>
    <hyperlink ref="C127" r:id="rId54" xr:uid="{3EF21ADD-A4DE-4DC9-BEB3-E2B6EE4B3636}"/>
    <hyperlink ref="C128:C134" r:id="rId55" display="Henkilöstökertomus 2025" xr:uid="{178FA19A-2C45-4913-BA98-C59CC8DB07DC}"/>
    <hyperlink ref="C137" r:id="rId56" xr:uid="{6710CDD4-10AB-455B-95CD-03055785A86D}"/>
    <hyperlink ref="C139" r:id="rId57" xr:uid="{A6547E0A-4578-461B-AA7D-AC9668F152BA}"/>
  </hyperlinks>
  <pageMargins left="0.7" right="0.7" top="0.75" bottom="0.75" header="0.3" footer="0.3"/>
  <pageSetup paperSize="9" orientation="portrait" verticalDpi="1200" r:id="rId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61D7-D75A-46D6-8B54-C6A48870605C}">
  <dimension ref="A1:D40"/>
  <sheetViews>
    <sheetView zoomScale="90" zoomScaleNormal="90" workbookViewId="0">
      <pane ySplit="2" topLeftCell="A3" activePane="bottomLeft" state="frozen"/>
      <selection pane="bottomLeft" activeCell="C24" sqref="C24"/>
    </sheetView>
  </sheetViews>
  <sheetFormatPr defaultColWidth="8.7265625" defaultRowHeight="14.5" x14ac:dyDescent="0.35"/>
  <cols>
    <col min="1" max="2" width="107.26953125" style="56" customWidth="1"/>
    <col min="3" max="3" width="87.453125" style="56" customWidth="1"/>
    <col min="4" max="4" width="60.90625" style="55" customWidth="1"/>
    <col min="5" max="16384" width="8.7265625" style="55"/>
  </cols>
  <sheetData>
    <row r="1" spans="1:4" s="65" customFormat="1" x14ac:dyDescent="0.35">
      <c r="A1" s="63" t="s">
        <v>187</v>
      </c>
      <c r="B1" s="63"/>
      <c r="C1" s="64"/>
    </row>
    <row r="2" spans="1:4" s="62" customFormat="1" x14ac:dyDescent="0.35">
      <c r="A2" s="61" t="s">
        <v>188</v>
      </c>
      <c r="B2" s="61" t="s">
        <v>189</v>
      </c>
      <c r="C2" s="61" t="s">
        <v>190</v>
      </c>
    </row>
    <row r="3" spans="1:4" x14ac:dyDescent="0.35">
      <c r="A3" s="56" t="s">
        <v>191</v>
      </c>
    </row>
    <row r="5" spans="1:4" s="59" customFormat="1" ht="58" x14ac:dyDescent="0.35">
      <c r="A5" s="58" t="s">
        <v>192</v>
      </c>
      <c r="B5" s="58"/>
      <c r="C5" s="58" t="s">
        <v>338</v>
      </c>
    </row>
    <row r="7" spans="1:4" x14ac:dyDescent="0.35">
      <c r="A7" s="56" t="s">
        <v>193</v>
      </c>
    </row>
    <row r="9" spans="1:4" s="59" customFormat="1" ht="263" x14ac:dyDescent="0.35">
      <c r="A9" s="58" t="s">
        <v>194</v>
      </c>
      <c r="B9" s="58"/>
      <c r="C9" s="58" t="s">
        <v>349</v>
      </c>
      <c r="D9" s="58" t="s">
        <v>361</v>
      </c>
    </row>
    <row r="11" spans="1:4" s="59" customFormat="1" ht="87" x14ac:dyDescent="0.35">
      <c r="A11" s="60" t="s">
        <v>195</v>
      </c>
      <c r="B11" s="60"/>
      <c r="C11" s="58" t="s">
        <v>196</v>
      </c>
    </row>
    <row r="13" spans="1:4" x14ac:dyDescent="0.35">
      <c r="A13" s="56" t="s">
        <v>197</v>
      </c>
    </row>
    <row r="15" spans="1:4" s="59" customFormat="1" ht="58" x14ac:dyDescent="0.35">
      <c r="A15" s="60" t="s">
        <v>198</v>
      </c>
      <c r="B15" s="60"/>
      <c r="C15" s="58" t="s">
        <v>199</v>
      </c>
    </row>
    <row r="17" spans="1:3" s="59" customFormat="1" ht="147" x14ac:dyDescent="0.35">
      <c r="A17" s="58" t="s">
        <v>200</v>
      </c>
      <c r="B17" s="58"/>
      <c r="C17" s="58" t="s">
        <v>350</v>
      </c>
    </row>
    <row r="19" spans="1:3" s="59" customFormat="1" ht="58" x14ac:dyDescent="0.35">
      <c r="A19" s="60" t="s">
        <v>201</v>
      </c>
      <c r="B19" s="60"/>
      <c r="C19" s="66" t="s">
        <v>202</v>
      </c>
    </row>
    <row r="21" spans="1:3" x14ac:dyDescent="0.35">
      <c r="A21" s="56" t="s">
        <v>203</v>
      </c>
    </row>
    <row r="23" spans="1:3" s="59" customFormat="1" ht="290" x14ac:dyDescent="0.35">
      <c r="A23" s="60" t="s">
        <v>204</v>
      </c>
      <c r="B23" s="60"/>
      <c r="C23" s="58" t="s">
        <v>362</v>
      </c>
    </row>
    <row r="25" spans="1:3" s="59" customFormat="1" ht="319" x14ac:dyDescent="0.35">
      <c r="A25" s="60" t="s">
        <v>205</v>
      </c>
      <c r="B25" s="60" t="s">
        <v>206</v>
      </c>
      <c r="C25" s="58" t="s">
        <v>351</v>
      </c>
    </row>
    <row r="27" spans="1:3" s="59" customFormat="1" ht="234.65" customHeight="1" x14ac:dyDescent="0.35">
      <c r="A27" s="60" t="s">
        <v>207</v>
      </c>
      <c r="B27" s="60" t="s">
        <v>208</v>
      </c>
      <c r="C27" s="58" t="s">
        <v>339</v>
      </c>
    </row>
    <row r="29" spans="1:3" s="59" customFormat="1" ht="116" x14ac:dyDescent="0.35">
      <c r="A29" s="58" t="s">
        <v>209</v>
      </c>
      <c r="B29" s="58" t="s">
        <v>210</v>
      </c>
      <c r="C29" s="58" t="s">
        <v>340</v>
      </c>
    </row>
    <row r="31" spans="1:3" s="59" customFormat="1" ht="43.5" x14ac:dyDescent="0.35">
      <c r="A31" s="60" t="s">
        <v>211</v>
      </c>
      <c r="B31" s="60"/>
      <c r="C31" s="66" t="s">
        <v>212</v>
      </c>
    </row>
    <row r="33" spans="1:3" s="59" customFormat="1" ht="43.5" x14ac:dyDescent="0.35">
      <c r="A33" s="58" t="s">
        <v>213</v>
      </c>
      <c r="B33" s="58"/>
      <c r="C33" s="58" t="s">
        <v>214</v>
      </c>
    </row>
    <row r="35" spans="1:3" s="59" customFormat="1" ht="72.5" x14ac:dyDescent="0.35">
      <c r="A35" s="58"/>
      <c r="B35" s="58" t="s">
        <v>215</v>
      </c>
      <c r="C35" s="58" t="s">
        <v>216</v>
      </c>
    </row>
    <row r="37" spans="1:3" x14ac:dyDescent="0.35">
      <c r="A37" s="57" t="s">
        <v>217</v>
      </c>
      <c r="B37" s="57"/>
    </row>
    <row r="38" spans="1:3" ht="29" x14ac:dyDescent="0.35">
      <c r="A38" s="56" t="s">
        <v>218</v>
      </c>
    </row>
    <row r="39" spans="1:3" x14ac:dyDescent="0.35">
      <c r="A39" s="56" t="s">
        <v>219</v>
      </c>
    </row>
    <row r="40" spans="1:3" ht="72.5" x14ac:dyDescent="0.35">
      <c r="A40" s="56" t="s">
        <v>220</v>
      </c>
    </row>
  </sheetData>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1B60-E0AF-4FF1-A7D7-C55151CCC6DF}">
  <dimension ref="A1:N35"/>
  <sheetViews>
    <sheetView zoomScale="70" zoomScaleNormal="70" workbookViewId="0">
      <selection activeCell="E3" sqref="E3:I3"/>
    </sheetView>
  </sheetViews>
  <sheetFormatPr defaultColWidth="8.7265625" defaultRowHeight="14.5" x14ac:dyDescent="0.35"/>
  <cols>
    <col min="1" max="1" width="52.26953125" style="32" customWidth="1"/>
    <col min="2" max="2" width="66.1796875" style="32" hidden="1" customWidth="1"/>
    <col min="3" max="3" width="20.453125" style="32" hidden="1" customWidth="1"/>
    <col min="4" max="4" width="81.54296875" style="32" customWidth="1"/>
    <col min="5" max="5" width="16.1796875" style="33" hidden="1" customWidth="1"/>
    <col min="6" max="6" width="15" style="33" hidden="1" customWidth="1"/>
    <col min="7" max="7" width="38.54296875" style="32" hidden="1" customWidth="1"/>
    <col min="8" max="8" width="26.81640625" style="32" hidden="1" customWidth="1"/>
    <col min="9" max="9" width="58.81640625" style="32" customWidth="1"/>
    <col min="10" max="10" width="47.1796875" style="32" customWidth="1"/>
    <col min="11" max="11" width="48.26953125" style="32" hidden="1" customWidth="1"/>
    <col min="12" max="16384" width="8.7265625" style="32"/>
  </cols>
  <sheetData>
    <row r="1" spans="1:14" ht="56.5" customHeight="1" x14ac:dyDescent="0.35">
      <c r="A1" s="159" t="s">
        <v>352</v>
      </c>
      <c r="B1" s="160"/>
      <c r="D1" s="37" t="s">
        <v>221</v>
      </c>
      <c r="E1" s="165" t="s">
        <v>223</v>
      </c>
      <c r="F1" s="166"/>
      <c r="G1" s="166"/>
      <c r="H1" s="166"/>
      <c r="I1" s="167"/>
    </row>
    <row r="2" spans="1:14" ht="56.5" customHeight="1" x14ac:dyDescent="0.35">
      <c r="A2" s="161"/>
      <c r="B2" s="162"/>
      <c r="D2" s="41" t="s">
        <v>222</v>
      </c>
      <c r="E2" s="165" t="s">
        <v>348</v>
      </c>
      <c r="F2" s="166"/>
      <c r="G2" s="166"/>
      <c r="H2" s="166"/>
      <c r="I2" s="167"/>
      <c r="J2" s="165"/>
      <c r="K2" s="166"/>
      <c r="L2" s="166"/>
      <c r="M2" s="166"/>
      <c r="N2" s="167"/>
    </row>
    <row r="3" spans="1:14" ht="63" customHeight="1" x14ac:dyDescent="0.35">
      <c r="A3" s="163"/>
      <c r="B3" s="164"/>
      <c r="D3" s="38" t="s">
        <v>224</v>
      </c>
      <c r="E3" s="165" t="s">
        <v>353</v>
      </c>
      <c r="F3" s="166"/>
      <c r="G3" s="166"/>
      <c r="H3" s="166"/>
      <c r="I3" s="167"/>
    </row>
    <row r="4" spans="1:14" s="36" customFormat="1" ht="44.15" customHeight="1" x14ac:dyDescent="0.35">
      <c r="A4" s="34" t="s">
        <v>225</v>
      </c>
      <c r="B4" s="34" t="s">
        <v>226</v>
      </c>
      <c r="C4" s="34" t="s">
        <v>227</v>
      </c>
      <c r="D4" s="34" t="s">
        <v>228</v>
      </c>
      <c r="E4" s="35" t="s">
        <v>229</v>
      </c>
      <c r="F4" s="35" t="s">
        <v>230</v>
      </c>
      <c r="G4" s="36" t="s">
        <v>231</v>
      </c>
      <c r="H4" s="36" t="s">
        <v>232</v>
      </c>
      <c r="I4" s="36" t="s">
        <v>233</v>
      </c>
      <c r="J4" s="36" t="s">
        <v>341</v>
      </c>
      <c r="K4" s="36" t="s">
        <v>234</v>
      </c>
    </row>
    <row r="5" spans="1:14" ht="182.5" customHeight="1" x14ac:dyDescent="0.35">
      <c r="A5" s="32" t="s">
        <v>235</v>
      </c>
      <c r="B5" s="42" t="s">
        <v>236</v>
      </c>
      <c r="C5" s="32" t="s">
        <v>237</v>
      </c>
      <c r="D5" s="37" t="s">
        <v>238</v>
      </c>
      <c r="E5" s="33">
        <v>2</v>
      </c>
      <c r="F5" s="33">
        <f>(2+6+16+25+37)/5</f>
        <v>17.2</v>
      </c>
      <c r="G5" s="32" t="s">
        <v>239</v>
      </c>
      <c r="I5" s="32" t="s">
        <v>240</v>
      </c>
      <c r="J5" s="32" t="s">
        <v>241</v>
      </c>
    </row>
    <row r="6" spans="1:14" ht="155.5" customHeight="1" x14ac:dyDescent="0.35">
      <c r="A6" s="32" t="s">
        <v>242</v>
      </c>
      <c r="B6" s="32" t="s">
        <v>243</v>
      </c>
      <c r="C6" s="32" t="s">
        <v>244</v>
      </c>
      <c r="D6" s="37" t="s">
        <v>245</v>
      </c>
      <c r="E6" s="33">
        <v>9</v>
      </c>
      <c r="F6" s="33">
        <f>(9+18+21)/3</f>
        <v>16</v>
      </c>
      <c r="G6" s="32" t="s">
        <v>246</v>
      </c>
      <c r="I6" s="32" t="s">
        <v>247</v>
      </c>
      <c r="J6" s="32" t="s">
        <v>248</v>
      </c>
    </row>
    <row r="7" spans="1:14" ht="186.65" customHeight="1" x14ac:dyDescent="0.35">
      <c r="A7" s="32" t="s">
        <v>249</v>
      </c>
      <c r="D7" s="37" t="s">
        <v>250</v>
      </c>
      <c r="E7" s="33">
        <v>1</v>
      </c>
      <c r="F7" s="33">
        <f>(1+14+29+31)/4</f>
        <v>18.75</v>
      </c>
      <c r="G7" s="32" t="s">
        <v>251</v>
      </c>
      <c r="I7" s="32" t="s">
        <v>252</v>
      </c>
      <c r="J7" s="32" t="s">
        <v>253</v>
      </c>
    </row>
    <row r="8" spans="1:14" ht="116" x14ac:dyDescent="0.35">
      <c r="A8" s="32" t="s">
        <v>254</v>
      </c>
      <c r="B8" s="32" t="s">
        <v>255</v>
      </c>
      <c r="C8" s="32" t="s">
        <v>244</v>
      </c>
      <c r="D8" s="37" t="s">
        <v>256</v>
      </c>
      <c r="E8" s="33">
        <v>4</v>
      </c>
      <c r="F8" s="51">
        <f>(4+8+38)/3</f>
        <v>16.666666666666668</v>
      </c>
      <c r="G8" s="32" t="s">
        <v>257</v>
      </c>
      <c r="I8" s="32" t="s">
        <v>258</v>
      </c>
      <c r="J8" s="32" t="s">
        <v>259</v>
      </c>
    </row>
    <row r="9" spans="1:14" ht="220.5" customHeight="1" x14ac:dyDescent="0.35">
      <c r="A9" s="32" t="s">
        <v>260</v>
      </c>
      <c r="B9" s="32" t="s">
        <v>261</v>
      </c>
      <c r="C9" s="32" t="s">
        <v>262</v>
      </c>
      <c r="D9" s="37" t="s">
        <v>263</v>
      </c>
      <c r="E9" s="33">
        <v>5</v>
      </c>
      <c r="F9" s="51">
        <f>(5+24+35+19+23+27)/6</f>
        <v>22.166666666666668</v>
      </c>
      <c r="G9" s="32" t="s">
        <v>264</v>
      </c>
      <c r="H9" s="32" t="s">
        <v>265</v>
      </c>
      <c r="I9" s="67" t="s">
        <v>266</v>
      </c>
      <c r="J9" s="32" t="s">
        <v>267</v>
      </c>
    </row>
    <row r="10" spans="1:14" ht="109" customHeight="1" x14ac:dyDescent="0.35">
      <c r="B10" s="32" t="s">
        <v>268</v>
      </c>
      <c r="C10" s="32" t="s">
        <v>244</v>
      </c>
      <c r="D10" s="37" t="s">
        <v>269</v>
      </c>
      <c r="E10" s="33">
        <v>7</v>
      </c>
      <c r="F10" s="33">
        <f>(7+26)/2</f>
        <v>16.5</v>
      </c>
      <c r="G10" s="32" t="s">
        <v>270</v>
      </c>
      <c r="I10" s="32" t="s">
        <v>271</v>
      </c>
      <c r="J10" s="32" t="s">
        <v>272</v>
      </c>
    </row>
    <row r="11" spans="1:14" ht="232" x14ac:dyDescent="0.35">
      <c r="A11" s="32" t="s">
        <v>273</v>
      </c>
      <c r="B11" s="32" t="s">
        <v>274</v>
      </c>
      <c r="D11" s="41" t="s">
        <v>275</v>
      </c>
      <c r="E11" s="33">
        <v>10</v>
      </c>
      <c r="F11" s="51">
        <f>(45+10+13)/3</f>
        <v>22.666666666666668</v>
      </c>
      <c r="G11" s="32" t="s">
        <v>276</v>
      </c>
    </row>
    <row r="12" spans="1:14" ht="196.5" customHeight="1" x14ac:dyDescent="0.35">
      <c r="A12" s="32" t="s">
        <v>277</v>
      </c>
      <c r="B12" s="32" t="s">
        <v>278</v>
      </c>
      <c r="C12" s="32" t="s">
        <v>279</v>
      </c>
      <c r="D12" s="41" t="s">
        <v>280</v>
      </c>
      <c r="E12" s="33">
        <v>14</v>
      </c>
      <c r="F12" s="51">
        <f>(14+20+22)/3</f>
        <v>18.666666666666668</v>
      </c>
      <c r="G12" s="32" t="s">
        <v>281</v>
      </c>
    </row>
    <row r="13" spans="1:14" s="52" customFormat="1" ht="132" hidden="1" customHeight="1" x14ac:dyDescent="0.35">
      <c r="A13" s="52" t="s">
        <v>282</v>
      </c>
      <c r="B13" s="52" t="s">
        <v>283</v>
      </c>
      <c r="C13" s="52" t="s">
        <v>279</v>
      </c>
      <c r="D13" s="53" t="s">
        <v>284</v>
      </c>
      <c r="E13" s="54">
        <v>22</v>
      </c>
      <c r="F13" s="54">
        <v>22</v>
      </c>
      <c r="G13" s="52" t="s">
        <v>285</v>
      </c>
    </row>
    <row r="14" spans="1:14" s="52" customFormat="1" ht="231" hidden="1" customHeight="1" x14ac:dyDescent="0.35">
      <c r="A14" s="52" t="s">
        <v>286</v>
      </c>
      <c r="B14" s="52" t="s">
        <v>287</v>
      </c>
      <c r="C14" s="52" t="s">
        <v>288</v>
      </c>
      <c r="D14" s="53" t="s">
        <v>289</v>
      </c>
      <c r="E14" s="54">
        <v>10</v>
      </c>
      <c r="F14" s="54">
        <f>(10+13)/2</f>
        <v>11.5</v>
      </c>
      <c r="G14" s="52" t="s">
        <v>290</v>
      </c>
    </row>
    <row r="15" spans="1:14" ht="203" x14ac:dyDescent="0.35">
      <c r="C15" s="32" t="s">
        <v>291</v>
      </c>
      <c r="D15" s="41" t="s">
        <v>292</v>
      </c>
      <c r="E15" s="33">
        <v>3</v>
      </c>
      <c r="F15" s="33">
        <f>(3+12)/2</f>
        <v>7.5</v>
      </c>
      <c r="I15" s="32" t="s">
        <v>293</v>
      </c>
      <c r="J15" s="32" t="s">
        <v>267</v>
      </c>
    </row>
    <row r="16" spans="1:14" ht="174" x14ac:dyDescent="0.35">
      <c r="C16" s="32" t="s">
        <v>294</v>
      </c>
      <c r="D16" s="38" t="s">
        <v>295</v>
      </c>
      <c r="E16" s="33">
        <v>11</v>
      </c>
      <c r="F16" s="33">
        <f>(11+36+46)/3</f>
        <v>31</v>
      </c>
      <c r="G16" s="32" t="s">
        <v>296</v>
      </c>
      <c r="J16" s="32" t="s">
        <v>297</v>
      </c>
      <c r="K16" s="32" t="s">
        <v>298</v>
      </c>
    </row>
    <row r="17" spans="1:10" ht="58" x14ac:dyDescent="0.35">
      <c r="D17" s="38" t="s">
        <v>299</v>
      </c>
      <c r="E17" s="33">
        <v>15</v>
      </c>
      <c r="F17" s="33">
        <v>15</v>
      </c>
      <c r="G17" s="32" t="s">
        <v>300</v>
      </c>
      <c r="J17" s="32" t="s">
        <v>301</v>
      </c>
    </row>
    <row r="18" spans="1:10" ht="87" x14ac:dyDescent="0.35">
      <c r="D18" s="38" t="s">
        <v>302</v>
      </c>
      <c r="E18" s="33">
        <v>17</v>
      </c>
      <c r="F18" s="33">
        <f>(17+32+41+44)/4</f>
        <v>33.5</v>
      </c>
      <c r="G18" s="32" t="s">
        <v>303</v>
      </c>
      <c r="I18" s="32" t="s">
        <v>304</v>
      </c>
    </row>
    <row r="19" spans="1:10" ht="255.65" customHeight="1" x14ac:dyDescent="0.35">
      <c r="A19" s="32" t="s">
        <v>305</v>
      </c>
      <c r="B19" s="32" t="s">
        <v>306</v>
      </c>
      <c r="C19" s="32" t="s">
        <v>307</v>
      </c>
      <c r="D19" s="32" t="s">
        <v>308</v>
      </c>
      <c r="E19" s="33">
        <v>28</v>
      </c>
      <c r="F19" s="33">
        <f>(28+30+34+39)/4</f>
        <v>32.75</v>
      </c>
    </row>
    <row r="20" spans="1:10" ht="99" customHeight="1" x14ac:dyDescent="0.35">
      <c r="B20" s="32" t="s">
        <v>309</v>
      </c>
      <c r="C20" s="32" t="s">
        <v>307</v>
      </c>
    </row>
    <row r="21" spans="1:10" ht="58" x14ac:dyDescent="0.35">
      <c r="B21" s="32" t="s">
        <v>310</v>
      </c>
      <c r="C21" s="32" t="s">
        <v>311</v>
      </c>
    </row>
    <row r="22" spans="1:10" ht="223" customHeight="1" x14ac:dyDescent="0.35">
      <c r="B22" s="32" t="s">
        <v>312</v>
      </c>
      <c r="C22" s="32" t="s">
        <v>279</v>
      </c>
    </row>
    <row r="23" spans="1:10" ht="88" customHeight="1" x14ac:dyDescent="0.35">
      <c r="A23" s="32" t="s">
        <v>313</v>
      </c>
      <c r="B23" s="32" t="s">
        <v>314</v>
      </c>
      <c r="C23" s="32" t="s">
        <v>262</v>
      </c>
      <c r="H23" s="32" t="s">
        <v>315</v>
      </c>
    </row>
    <row r="24" spans="1:10" x14ac:dyDescent="0.35">
      <c r="D24" s="32" t="s">
        <v>316</v>
      </c>
      <c r="E24" s="33">
        <v>33</v>
      </c>
      <c r="F24" s="33">
        <v>33</v>
      </c>
    </row>
    <row r="25" spans="1:10" s="52" customFormat="1" ht="58" x14ac:dyDescent="0.35">
      <c r="D25" s="52" t="s">
        <v>317</v>
      </c>
      <c r="E25" s="54">
        <v>36</v>
      </c>
      <c r="F25" s="54">
        <v>36</v>
      </c>
      <c r="G25" s="52" t="s">
        <v>318</v>
      </c>
      <c r="I25" s="52" t="s">
        <v>319</v>
      </c>
    </row>
    <row r="26" spans="1:10" s="52" customFormat="1" x14ac:dyDescent="0.35">
      <c r="D26" s="52" t="s">
        <v>320</v>
      </c>
      <c r="E26" s="54">
        <v>38</v>
      </c>
      <c r="F26" s="54">
        <v>38</v>
      </c>
    </row>
    <row r="27" spans="1:10" ht="29" x14ac:dyDescent="0.35">
      <c r="D27" s="32" t="s">
        <v>321</v>
      </c>
      <c r="E27" s="33">
        <v>40</v>
      </c>
      <c r="F27" s="33">
        <v>40</v>
      </c>
    </row>
    <row r="28" spans="1:10" ht="29" x14ac:dyDescent="0.35">
      <c r="D28" s="32" t="s">
        <v>322</v>
      </c>
      <c r="E28" s="33">
        <v>42</v>
      </c>
      <c r="F28" s="33">
        <v>42</v>
      </c>
    </row>
    <row r="29" spans="1:10" x14ac:dyDescent="0.35">
      <c r="D29" s="32" t="s">
        <v>323</v>
      </c>
      <c r="E29" s="33">
        <v>43</v>
      </c>
      <c r="F29" s="33">
        <v>43</v>
      </c>
    </row>
    <row r="30" spans="1:10" s="52" customFormat="1" x14ac:dyDescent="0.35">
      <c r="D30" s="52" t="s">
        <v>324</v>
      </c>
      <c r="E30" s="54">
        <v>46</v>
      </c>
      <c r="F30" s="54">
        <v>46</v>
      </c>
    </row>
    <row r="31" spans="1:10" ht="29" x14ac:dyDescent="0.35">
      <c r="G31" s="41" t="s">
        <v>325</v>
      </c>
    </row>
    <row r="32" spans="1:10" ht="29" x14ac:dyDescent="0.35">
      <c r="G32" s="32" t="s">
        <v>326</v>
      </c>
    </row>
    <row r="33" spans="1:9" ht="43.5" x14ac:dyDescent="0.35">
      <c r="G33" s="32" t="s">
        <v>327</v>
      </c>
    </row>
    <row r="34" spans="1:9" s="33" customFormat="1" ht="29" x14ac:dyDescent="0.35">
      <c r="A34" s="32"/>
      <c r="B34" s="32"/>
      <c r="C34" s="32"/>
      <c r="D34" s="32"/>
      <c r="G34" s="32" t="s">
        <v>328</v>
      </c>
      <c r="H34" s="32"/>
      <c r="I34" s="32"/>
    </row>
    <row r="35" spans="1:9" s="33" customFormat="1" ht="43.5" x14ac:dyDescent="0.35">
      <c r="A35" s="32"/>
      <c r="B35" s="32"/>
      <c r="C35" s="32"/>
      <c r="D35" s="32"/>
      <c r="G35" s="52" t="s">
        <v>329</v>
      </c>
      <c r="H35" s="32"/>
      <c r="I35" s="32"/>
    </row>
  </sheetData>
  <mergeCells count="5">
    <mergeCell ref="A1:B3"/>
    <mergeCell ref="E1:I1"/>
    <mergeCell ref="E2:I2"/>
    <mergeCell ref="E3:I3"/>
    <mergeCell ref="J2:N2"/>
  </mergeCells>
  <hyperlinks>
    <hyperlink ref="E3:I3" r:id="rId1" display="Vertaa vuonna 2025 raportoituihin vuotta 2024 koskeviin aiheisiin" xr:uid="{A3A3034A-813D-44CF-AC4B-B175EF84F5B5}"/>
    <hyperlink ref="E1:I1" r:id="rId2" display="Vertaa vuonna 2023 raportoituihin vuotta 2022 koskeviin aiheisiin" xr:uid="{C57C639E-1DB6-4AD4-BF30-2588404638B9}"/>
    <hyperlink ref="E2:I2" r:id="rId3" display="Vertaa vuonna 2024 raportoituihin vuotta 2023 koskeviin aiheisiin" xr:uid="{BBCA49B5-D66C-479B-ADE3-3441888E2D96}"/>
  </hyperlinks>
  <pageMargins left="0.7" right="0.7" top="0.75" bottom="0.75" header="0.3" footer="0.3"/>
  <pageSetup paperSize="9" orientation="portrait" horizont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69af10a-8d77-493e-8347-8134fef777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CD68D936519F4290EB9B07C4B46C69" ma:contentTypeVersion="18" ma:contentTypeDescription="Create a new document." ma:contentTypeScope="" ma:versionID="0eb33c3343ea31d339e378642bd897ea">
  <xsd:schema xmlns:xsd="http://www.w3.org/2001/XMLSchema" xmlns:xs="http://www.w3.org/2001/XMLSchema" xmlns:p="http://schemas.microsoft.com/office/2006/metadata/properties" xmlns:ns3="aafc7513-5910-4257-bf05-8b09c7982f14" xmlns:ns4="f69af10a-8d77-493e-8347-8134fef77717" targetNamespace="http://schemas.microsoft.com/office/2006/metadata/properties" ma:root="true" ma:fieldsID="eb6b6128d357ae6d9cb575dc150887ff" ns3:_="" ns4:_="">
    <xsd:import namespace="aafc7513-5910-4257-bf05-8b09c7982f14"/>
    <xsd:import namespace="f69af10a-8d77-493e-8347-8134fef777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c7513-5910-4257-bf05-8b09c7982f1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9af10a-8d77-493e-8347-8134fef7771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45A52-69BD-47F3-A4EB-E8D2FA331AD9}">
  <ds:schemaRefs>
    <ds:schemaRef ds:uri="http://schemas.microsoft.com/office/2006/documentManagement/types"/>
    <ds:schemaRef ds:uri="aafc7513-5910-4257-bf05-8b09c7982f14"/>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69af10a-8d77-493e-8347-8134fef77717"/>
    <ds:schemaRef ds:uri="http://www.w3.org/XML/1998/namespace"/>
    <ds:schemaRef ds:uri="http://purl.org/dc/dcmitype/"/>
  </ds:schemaRefs>
</ds:datastoreItem>
</file>

<file path=customXml/itemProps2.xml><?xml version="1.0" encoding="utf-8"?>
<ds:datastoreItem xmlns:ds="http://schemas.openxmlformats.org/officeDocument/2006/customXml" ds:itemID="{5C465A3C-C923-4BC0-9B90-4427C09EA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c7513-5910-4257-bf05-8b09c7982f14"/>
    <ds:schemaRef ds:uri="f69af10a-8d77-493e-8347-8134fef77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7169ED-6687-44D7-BA9E-9226632BFA30}">
  <ds:schemaRefs>
    <ds:schemaRef ds:uri="http://schemas.microsoft.com/sharepoint/v3/contenttype/forms"/>
  </ds:schemaRefs>
</ds:datastoreItem>
</file>

<file path=docMetadata/LabelInfo.xml><?xml version="1.0" encoding="utf-8"?>
<clbl:labelList xmlns:clbl="http://schemas.microsoft.com/office/2020/mipLabelMetadata">
  <clbl:label id="{5d5ccdeb-a00b-4db8-aed8-e40b73cd6762}" enabled="1" method="Privileged" siteId="{95b14aa0-1026-4292-a4dd-7c9396e072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About</vt:lpstr>
      <vt:lpstr>Guidance</vt:lpstr>
      <vt:lpstr>GRI Content index in accordance</vt:lpstr>
      <vt:lpstr>KHK ym. -päästöt ESRS</vt:lpstr>
      <vt:lpstr>Olennaisuusanalyysi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Luomanen Riikka</cp:lastModifiedBy>
  <cp:revision/>
  <dcterms:created xsi:type="dcterms:W3CDTF">2021-07-14T09:31:36Z</dcterms:created>
  <dcterms:modified xsi:type="dcterms:W3CDTF">2026-06-04T12:43:42Z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0x010100E9CD68D936519F4290EB9B07C4B46C69</vt:lpwstr>
  </property>
  <property fmtid="{D5CDD505-2E9C-101B-9397-08002B2CF9AE}" pid="3" name="TaxKeyword">
    <vt:lpwstr/>
  </property>
  <property fmtid="{D5CDD505-2E9C-101B-9397-08002B2CF9AE}" pid="4" name="Business Unit">
    <vt:lpwstr/>
  </property>
</Properties>
</file>